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БЮДЖЕТ 2025\БЮДЖЕТ 2025\"/>
    </mc:Choice>
  </mc:AlternateContent>
  <xr:revisionPtr revIDLastSave="0" documentId="13_ncr:1_{43A1D4A9-EF76-48DC-81DC-DCE42848A1F1}" xr6:coauthVersionLast="36" xr6:coauthVersionMax="36" xr10:uidLastSave="{00000000-0000-0000-0000-000000000000}"/>
  <bookViews>
    <workbookView xWindow="0" yWindow="0" windowWidth="28800" windowHeight="13020" activeTab="1" xr2:uid="{00000000-000D-0000-FFFF-FFFF00000000}"/>
  </bookViews>
  <sheets>
    <sheet name="Обща" sheetId="1" r:id="rId1"/>
    <sheet name="Села" sheetId="2" r:id="rId2"/>
  </sheets>
  <definedNames>
    <definedName name="_xlnm.Print_Area" localSheetId="0">Обща!$C$1:$X$55</definedName>
    <definedName name="_xlnm.Print_Titles" localSheetId="0">Обща!$C:$C,Обща!$4:$5</definedName>
  </definedNames>
  <calcPr calcId="191029"/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9" i="2"/>
  <c r="H25" i="2"/>
  <c r="J25" i="2" l="1"/>
  <c r="F25" i="2" l="1"/>
  <c r="E25" i="2"/>
  <c r="W41" i="1" l="1"/>
  <c r="E54" i="1"/>
  <c r="E53" i="1"/>
  <c r="E52" i="1"/>
  <c r="E51" i="1"/>
  <c r="E50" i="1"/>
  <c r="E49" i="1"/>
  <c r="E48" i="1"/>
  <c r="E46" i="1"/>
  <c r="E45" i="1"/>
  <c r="E44" i="1"/>
  <c r="E43" i="1"/>
  <c r="E42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11" i="1"/>
  <c r="E12" i="1"/>
  <c r="E13" i="1"/>
  <c r="E15" i="1"/>
  <c r="E17" i="1"/>
  <c r="E18" i="1"/>
  <c r="E19" i="1"/>
  <c r="E20" i="1"/>
  <c r="E21" i="1"/>
  <c r="E22" i="1"/>
  <c r="E23" i="1"/>
  <c r="E10" i="1"/>
  <c r="W9" i="1" l="1"/>
  <c r="W24" i="1"/>
  <c r="W55" i="1" s="1"/>
  <c r="O41" i="1" l="1"/>
  <c r="O24" i="1" l="1"/>
  <c r="O9" i="1"/>
  <c r="R9" i="1" s="1"/>
  <c r="E9" i="1" s="1"/>
  <c r="R54" i="1"/>
  <c r="R53" i="1"/>
  <c r="R52" i="1"/>
  <c r="R51" i="1"/>
  <c r="R50" i="1"/>
  <c r="R49" i="1"/>
  <c r="R48" i="1"/>
  <c r="R47" i="1"/>
  <c r="E47" i="1" s="1"/>
  <c r="R46" i="1"/>
  <c r="R45" i="1"/>
  <c r="R44" i="1"/>
  <c r="R43" i="1"/>
  <c r="R42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E25" i="1" s="1"/>
  <c r="R11" i="1"/>
  <c r="R12" i="1"/>
  <c r="R13" i="1"/>
  <c r="R14" i="1"/>
  <c r="E14" i="1" s="1"/>
  <c r="R15" i="1"/>
  <c r="R16" i="1"/>
  <c r="E16" i="1" s="1"/>
  <c r="R17" i="1"/>
  <c r="R18" i="1"/>
  <c r="R19" i="1"/>
  <c r="R20" i="1"/>
  <c r="R21" i="1"/>
  <c r="R22" i="1"/>
  <c r="R23" i="1"/>
  <c r="R10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10" i="1"/>
  <c r="O8" i="1" l="1"/>
  <c r="O55" i="1" l="1"/>
  <c r="D54" i="1" l="1"/>
  <c r="D53" i="1"/>
  <c r="D52" i="1"/>
  <c r="D51" i="1"/>
  <c r="D50" i="1"/>
  <c r="D49" i="1"/>
  <c r="D48" i="1"/>
  <c r="D47" i="1"/>
  <c r="D46" i="1"/>
  <c r="D45" i="1"/>
  <c r="D44" i="1"/>
  <c r="D43" i="1"/>
  <c r="D42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10" i="1"/>
  <c r="U9" i="1"/>
  <c r="T9" i="1"/>
  <c r="S9" i="1"/>
  <c r="P9" i="1"/>
  <c r="P8" i="1" s="1"/>
  <c r="N9" i="1"/>
  <c r="Q9" i="1" s="1"/>
  <c r="M9" i="1"/>
  <c r="L9" i="1"/>
  <c r="K9" i="1"/>
  <c r="J9" i="1"/>
  <c r="I9" i="1"/>
  <c r="H9" i="1"/>
  <c r="G9" i="1"/>
  <c r="F9" i="1"/>
  <c r="U24" i="1"/>
  <c r="T24" i="1"/>
  <c r="S24" i="1"/>
  <c r="P24" i="1"/>
  <c r="N24" i="1"/>
  <c r="M24" i="1"/>
  <c r="L24" i="1"/>
  <c r="K24" i="1"/>
  <c r="J24" i="1"/>
  <c r="I24" i="1"/>
  <c r="H24" i="1"/>
  <c r="G24" i="1"/>
  <c r="F24" i="1"/>
  <c r="U41" i="1"/>
  <c r="T41" i="1"/>
  <c r="S41" i="1"/>
  <c r="P41" i="1"/>
  <c r="N41" i="1"/>
  <c r="M41" i="1"/>
  <c r="L41" i="1"/>
  <c r="K41" i="1"/>
  <c r="K55" i="1" s="1"/>
  <c r="J41" i="1"/>
  <c r="J55" i="1" s="1"/>
  <c r="I41" i="1"/>
  <c r="H41" i="1"/>
  <c r="G41" i="1"/>
  <c r="F41" i="1"/>
  <c r="M55" i="1"/>
  <c r="S8" i="1" l="1"/>
  <c r="I8" i="1"/>
  <c r="K8" i="1"/>
  <c r="T8" i="1"/>
  <c r="L8" i="1"/>
  <c r="G8" i="1"/>
  <c r="H8" i="1"/>
  <c r="Q24" i="1"/>
  <c r="M8" i="1"/>
  <c r="Q41" i="1"/>
  <c r="D41" i="1" s="1"/>
  <c r="R41" i="1"/>
  <c r="R24" i="1"/>
  <c r="E24" i="1" s="1"/>
  <c r="J8" i="1"/>
  <c r="L55" i="1"/>
  <c r="U55" i="1"/>
  <c r="U8" i="1"/>
  <c r="F55" i="1"/>
  <c r="F8" i="1"/>
  <c r="P55" i="1"/>
  <c r="G55" i="1"/>
  <c r="S55" i="1"/>
  <c r="N55" i="1"/>
  <c r="N8" i="1"/>
  <c r="Q8" i="1" s="1"/>
  <c r="Q55" i="1"/>
  <c r="T55" i="1"/>
  <c r="H55" i="1"/>
  <c r="I55" i="1"/>
  <c r="V41" i="1"/>
  <c r="V24" i="1"/>
  <c r="V9" i="1"/>
  <c r="D9" i="1" s="1"/>
  <c r="R55" i="1" l="1"/>
  <c r="R8" i="1"/>
  <c r="V8" i="1"/>
  <c r="V55" i="1"/>
  <c r="D24" i="1"/>
  <c r="D8" i="1"/>
  <c r="D55" i="1"/>
  <c r="E41" i="1"/>
  <c r="E55" i="1" s="1"/>
  <c r="W8" i="1" l="1"/>
  <c r="E8" i="1" s="1"/>
</calcChain>
</file>

<file path=xl/sharedStrings.xml><?xml version="1.0" encoding="utf-8"?>
<sst xmlns="http://schemas.openxmlformats.org/spreadsheetml/2006/main" count="187" uniqueCount="114">
  <si>
    <t>Корекции</t>
  </si>
  <si>
    <t>Други източници на финансиране</t>
  </si>
  <si>
    <t xml:space="preserve"> - мониторинг</t>
  </si>
  <si>
    <t xml:space="preserve"> - закриване и следексплоатационни грижи на площадката на депото</t>
  </si>
  <si>
    <t xml:space="preserve"> - разходи за участие в дейността на регионалното сдружение за управление на отпадъците</t>
  </si>
  <si>
    <t xml:space="preserve"> - програми за управление на отпадъците</t>
  </si>
  <si>
    <t xml:space="preserve"> - контрол на дейностите по третиране на битови отпадъци</t>
  </si>
  <si>
    <t>Оставаща част от разходите за придобиване на активи, която ще бъде разпределяна в  план-сметките за следващите години за срока на използване на актива</t>
  </si>
  <si>
    <t>X</t>
  </si>
  <si>
    <t>Х</t>
  </si>
  <si>
    <t xml:space="preserve"> - третиране (обезвреждане и оползотворяване) на битови отпадъци, необхванати в управлението на масово разпространените отпадъци </t>
  </si>
  <si>
    <t xml:space="preserve"> - събиране на битови отпадъци, включително разделно, с изключение на отпадъците, попадащи в управлението на масово разпространените отпадъци  </t>
  </si>
  <si>
    <t>Средства от Предприятието за управление на дейностите по опазване на околната среда</t>
  </si>
  <si>
    <t>Средства от други публични източници</t>
  </si>
  <si>
    <t>Приходи на общината от оползотворяване на битови отпадъци</t>
  </si>
  <si>
    <t xml:space="preserve">Неусвоени от предходната календарна година средства от таксата за битови отпадъци </t>
  </si>
  <si>
    <t>Натрупани средства от обезпечения по чл. 60 от Закона за управление на отпадъците, когато се правят за битови отпадъци от общини</t>
  </si>
  <si>
    <t>Натрупани средства от отчисления по чл. 64 от Закона за управление на отпадъците, когато се правят за битови отпадъци от общини</t>
  </si>
  <si>
    <t>Други общински средства и приходи, различни от приходите от таксата за битови отпадъци</t>
  </si>
  <si>
    <t>Общо разходи за план-сметката</t>
  </si>
  <si>
    <t>Източник на финансиране</t>
  </si>
  <si>
    <t>Корекции по чл. 66, ал. 12 от Закона за местните данъци и такси</t>
  </si>
  <si>
    <t>Корекции по чл. 66, ал. 11 от Закона за местните данъци и такси</t>
  </si>
  <si>
    <t>Корекции по чл. 66, ал. 10 от Закона за местните данъци и такси</t>
  </si>
  <si>
    <t xml:space="preserve"> - транспортиране на битовите отпадъци, с изключение на тези, попадащи в управлението на масово разпространени отпадъци </t>
  </si>
  <si>
    <t xml:space="preserve"> - осигуряване на информация на обществеността за дейности по управление на отпадъците на територията на общината </t>
  </si>
  <si>
    <t xml:space="preserve"> - контрол на дейностите, свързани с предотвратяване изхвърлянето на битови отпадъци на неразрешени за това места и/или създаването на незаконни сметища, както и организиране на почистването им</t>
  </si>
  <si>
    <t xml:space="preserve"> - обезпечения по чл. 60 от Закона за управление на отпадъците</t>
  </si>
  <si>
    <t xml:space="preserve"> - отчисления по чл. 64 от Закона за управление на отпадъците</t>
  </si>
  <si>
    <t xml:space="preserve"> - поддържане на съдове за събиране на битовите отпадъци</t>
  </si>
  <si>
    <t xml:space="preserve"> - контрол на дейностите, свързани с образуване, събиране, съхраняване и транспортиране на битовите отпадъци, включително използване на GPS и други технологични решения</t>
  </si>
  <si>
    <t>План-сметка за относимите за календарната година разходи за извършване на дейности по предоставяне на услуги по чл. 5, ал. 2 (чл. 62 от Закона за местните данъци и такси)</t>
  </si>
  <si>
    <t>Услуги по чл. 5, ал. 2 (чл. 62 от Закона за местните данъци и такси)</t>
  </si>
  <si>
    <t xml:space="preserve"> - осигуряване на информация на обществеността за събирането, включително разделно и транспортирането на битовите отпадъци </t>
  </si>
  <si>
    <t xml:space="preserve"> - почистване от битови отпадъци на улици, площади, тротоари, алеи, паркове, междублокови пространства, обособени детски площадки,  гробищните паркове и други територии за обществено ползване в населените мяста и селищните образувания  – метене,  миене, събиране и транспортиране на битовите отпадъци, включително на битови отпадъци от канали, шахти, подлези, надлези, речни корита и дерета в границите на населените места</t>
  </si>
  <si>
    <t xml:space="preserve"> - осигуряване на информация на обществеността за поддържане чистотата на териториите за обществено ползване</t>
  </si>
  <si>
    <t xml:space="preserve">  -  анализи, проверки и проби на отпадъците</t>
  </si>
  <si>
    <t xml:space="preserve"> - други разходи за предоставяне на услугата, произтичащи от нормативен акт</t>
  </si>
  <si>
    <t xml:space="preserve"> - други разходи за предоставяне на услугата по решение на общинския съвет*</t>
  </si>
  <si>
    <t xml:space="preserve"> - други разходи за предоставяне на услугата по решение на общинския съвет* </t>
  </si>
  <si>
    <t xml:space="preserve"> -  данъци, такси и застраховки на техника за събиране и транспортиране на битови отпадъци  от териториите за обществено ползване в населените места и селищните образувания, в случай че дейността се извършва от общината</t>
  </si>
  <si>
    <t xml:space="preserve">Приходи от глоби и имуществени санкции по Закона за управление на отпадъците и други закони, имащи отношение към управлението на битовите отпадъци </t>
  </si>
  <si>
    <t>Заеми и други дългови инструменти, свързани с управлението на битови отпадъци.</t>
  </si>
  <si>
    <t>Средства от програма „Околна среда“ и/или от други програми на Европейския съюз или на международни организации</t>
  </si>
  <si>
    <t xml:space="preserve">3. Поддържане на чистотата на териториите за обществено ползване в населените места и селищните образувания в общината в т. ч.: </t>
  </si>
  <si>
    <t>2. Третиране на битовите отпадъци в съоръжения и инсталации в т. ч.:</t>
  </si>
  <si>
    <t>Указания:</t>
  </si>
  <si>
    <t>Забележки:</t>
  </si>
  <si>
    <t xml:space="preserve"> - ползване на съдове за събиране на битовите отпадъци </t>
  </si>
  <si>
    <t xml:space="preserve"> -  поддържане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</si>
  <si>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t xml:space="preserve"> - ползване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</si>
  <si>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t xml:space="preserve"> - придобиване на съдове за събиране на битовите отпадъци над прага на същественост **</t>
  </si>
  <si>
    <t xml:space="preserve"> - придобиване на съдове за събиране на битовите отпадъци под прага на същественост, включително торби ***</t>
  </si>
  <si>
    <t xml:space="preserve"> -  придобиване на превозни средства за транспортиране на битови отпадъци, както и на сметосъбирачни машини **</t>
  </si>
  <si>
    <t xml:space="preserve"> -  ползване на превозни средства за транспортиране на битови отпадъци, както и на сметосъбирачни машини</t>
  </si>
  <si>
    <t xml:space="preserve"> - поддържане на превозни средства за транспортиране на битови отпадъци, както и на сметосъбирачни машини</t>
  </si>
  <si>
    <t xml:space="preserve"> - данъци, такси и застраховки на превозни средства, включително на сметосъбирачни машини, в случай че дейността се извършва от общината</t>
  </si>
  <si>
    <t xml:space="preserve"> - проучвания, включително прединвестиционни, финансови и икономически анализи и проектиране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</t>
  </si>
  <si>
    <t xml:space="preserve"> - изграждане на депа за битови отпадъци, както и на съоръжения и инсталации за третиране на битови отпадъци и/или осигуряване на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**</t>
  </si>
  <si>
    <t xml:space="preserve"> - поддържане и експлоатация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</t>
  </si>
  <si>
    <t xml:space="preserve"> - закупуване на земя за изграждане на депа за битови отпадъци, съоръжения и инсталации или осигуряване на площадки за безвъздмездно предаване на разделно събрани битови отпадъци от домакинствата****</t>
  </si>
  <si>
    <t xml:space="preserve"> -  придобиване на съдове за събиране на битовите отпадъци над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</si>
  <si>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 -  придобиване на съдове за събиране на битовите отпадъци под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 ***</t>
  </si>
  <si>
    <t xml:space="preserve"> -  придобиване 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на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</si>
  <si>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** Съгласно чл. 66, ал. 8 от ЗМДТ средствата за придобиване на актив, чиято стойност надвишава стойностния праг на същественост, приет от общината, и който се очаква да бъде използван през повече от една календарна година, се разделят на срока на използване на актива и в план-сметката се включва съответстващата за календарната година част от тези средства.
В колона 18  се посочва каква е оставащата част от разходите за придобиването на актива, в зависимост от годината, за която се прави план-сметката.
</t>
  </si>
  <si>
    <t xml:space="preserve">*** В случай че активите са под стойностния праг на същественост на общината, същите се включват изцяло в план-сметката за съответната година. </t>
  </si>
  <si>
    <t xml:space="preserve">**** В случаите на придобиване на земя средствата се разделят на срока на използване на съответния актив, който е изграден върху нея - депо за битови отпадъци, съоръжение или инсталация за третиране на битови отпадъци или на площадка за безвъзмездно предаване на разделно събрани битови отпадъци от домакинствата. </t>
  </si>
  <si>
    <t>В к. 3 - 12 се попълва размерът на средствата, необходими за извършване на услугата, които са от други източници за финансиране, различни от таксата за битови отпадъци.</t>
  </si>
  <si>
    <t xml:space="preserve">В к. 14 се попълва размерът на използваните други общински приходи за покриване на действително направени разходи, надхвърлящи предвидените в план-сметката за предходната година разходи за сметка на такса битови отпадъци, извън случаите по чл. 8, ал. 4 от ЗМДТ.    </t>
  </si>
  <si>
    <t>В к. 18 се попълват стойности, само когато има оставаща част от разходите по чл. 8, ал. 5 от наредбата, които не са включени за сметка на такса битови отпадъци за календарната година.</t>
  </si>
  <si>
    <t xml:space="preserve">*  Разходите по решение на общинския съвет следва да се посочат под таблицата на план-сметката. </t>
  </si>
  <si>
    <t>В колона (к) 2 се попълват общо необходимите разходи за извършване на услугата за календарната година, като по отношение на разходите за придобиване на активи се включва само съответстваща част в зависимост от срока на използване на актива.</t>
  </si>
  <si>
    <t>Ред 2 е сбор от разходите посочени на редове от 3 до 16.</t>
  </si>
  <si>
    <t>Ред 17 е сбор от разходите посочени на редове от 18 до 33.</t>
  </si>
  <si>
    <t>Ред 34 е сбор от разходите посочени на редове от 35 до 47.</t>
  </si>
  <si>
    <t>Ред 48 е сбор от разходите посочени на редове 2, 17 и 34.</t>
  </si>
  <si>
    <t>Общо други източници на финансиране (к. 3 + к. 4 + к. 5 + к. 6 + к. 7 + к. 8 + к. 9 + к. 10 + к. 11 + к. 12)</t>
  </si>
  <si>
    <t xml:space="preserve">В к. 15 се попълва стойността на разходите, за които в одитен доклад на Сметна палата са установени нарушения по чл. 66, ал. 11 от ЗМДТ. </t>
  </si>
  <si>
    <t>В к. 16 се попълва стойността на средствата, за които в одитен доклад на Сметна палата са установени нарушения по чл. 66, ал. 12 от ЗМДТ.</t>
  </si>
  <si>
    <t xml:space="preserve"> -  поддържане на превозни средства 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</t>
  </si>
  <si>
    <t xml:space="preserve"> -  ползване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**</t>
  </si>
  <si>
    <t>ИНФОРМАЦИЯ ЗА 2025 ГОДИНА</t>
  </si>
  <si>
    <t>ОБЩИНА ШАБЛА</t>
  </si>
  <si>
    <t>Общо: 
(редове 2 +17+ 34)</t>
  </si>
  <si>
    <t>№</t>
  </si>
  <si>
    <t>Населено място</t>
  </si>
  <si>
    <t>Всичко разходи за дейност „Чистота“</t>
  </si>
  <si>
    <t>Дуранкулак, к-г „Космос“</t>
  </si>
  <si>
    <t>Крапец, к-г „Карвуна“</t>
  </si>
  <si>
    <t>Ваклино</t>
  </si>
  <si>
    <t>Граничар</t>
  </si>
  <si>
    <t>Езерец</t>
  </si>
  <si>
    <t>Тюленово</t>
  </si>
  <si>
    <t>Горун</t>
  </si>
  <si>
    <t>Горичане</t>
  </si>
  <si>
    <t>Черноморци</t>
  </si>
  <si>
    <t>Смин</t>
  </si>
  <si>
    <t>Захари Стояново</t>
  </si>
  <si>
    <t>Божаново</t>
  </si>
  <si>
    <t>Твърдица</t>
  </si>
  <si>
    <t>Стаевци</t>
  </si>
  <si>
    <t>Пролез</t>
  </si>
  <si>
    <t>Общо:</t>
  </si>
  <si>
    <t>Разпределение на разходите, за осъществяване на дейностите по поддържането на чистотата в община Шабла за 2025 година, по населени места</t>
  </si>
  <si>
    <t>Разходи за събиране и транспортиране на битови отпадъци</t>
  </si>
  <si>
    <t>Разходи за поддържане на чистотата на териториите за обществено ползване</t>
  </si>
  <si>
    <t xml:space="preserve">Разходи за третиране на битовите отпадъци в съоръжения </t>
  </si>
  <si>
    <t>Шабла, СО „Кария“, СО „к-г „Добруджа“</t>
  </si>
  <si>
    <t>"Било"</t>
  </si>
  <si>
    <t>"Става"</t>
  </si>
  <si>
    <t>Такса за битови отпадъци             (к. 2 - к. 13 + к. 14 - к. 15 - к. 16)</t>
  </si>
  <si>
    <t>Приложение № 10А</t>
  </si>
  <si>
    <t>ПРИЛОЖЕНИЕ № 1 0</t>
  </si>
  <si>
    <t>1. Събиране и транспортиране на битови отпадъци до съоръжения и инсталации за тяхното третиране в т. 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</si>
</sst>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/>
    <xf numFmtId="0" fontId="0" fillId="0" borderId="0" xfId="0" applyFill="1"/>
    <xf numFmtId="0" fontId="2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1" fillId="0" borderId="0" xfId="0" applyFont="1" applyBorder="1"/>
    <xf numFmtId="0" fontId="4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/>
    <xf numFmtId="0" fontId="0" fillId="0" borderId="0" xfId="0" applyFont="1"/>
    <xf numFmtId="0" fontId="6" fillId="0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justify" vertical="top"/>
    </xf>
    <xf numFmtId="0" fontId="5" fillId="0" borderId="1" xfId="0" applyFont="1" applyBorder="1" applyAlignment="1">
      <alignment horizontal="justify" vertical="top"/>
    </xf>
    <xf numFmtId="0" fontId="5" fillId="0" borderId="1" xfId="0" applyFont="1" applyFill="1" applyBorder="1" applyAlignment="1">
      <alignment horizontal="justify" vertical="top"/>
    </xf>
    <xf numFmtId="0" fontId="5" fillId="2" borderId="1" xfId="0" applyFont="1" applyFill="1" applyBorder="1" applyAlignment="1">
      <alignment horizontal="justify" vertical="top"/>
    </xf>
    <xf numFmtId="0" fontId="6" fillId="2" borderId="1" xfId="0" applyFont="1" applyFill="1" applyBorder="1" applyAlignment="1">
      <alignment horizontal="right" vertical="top" wrapText="1"/>
    </xf>
    <xf numFmtId="0" fontId="5" fillId="0" borderId="0" xfId="0" applyFont="1"/>
    <xf numFmtId="0" fontId="6" fillId="0" borderId="0" xfId="0" applyFont="1"/>
    <xf numFmtId="0" fontId="0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5" fillId="0" borderId="0" xfId="0" applyFont="1" applyBorder="1" applyAlignment="1"/>
    <xf numFmtId="0" fontId="6" fillId="0" borderId="0" xfId="0" applyFont="1" applyBorder="1" applyAlignment="1"/>
    <xf numFmtId="0" fontId="9" fillId="0" borderId="0" xfId="0" applyFont="1" applyBorder="1" applyAlignment="1"/>
    <xf numFmtId="0" fontId="10" fillId="0" borderId="0" xfId="0" applyFont="1" applyBorder="1" applyAlignment="1"/>
    <xf numFmtId="0" fontId="9" fillId="0" borderId="0" xfId="0" applyFont="1" applyBorder="1"/>
    <xf numFmtId="3" fontId="6" fillId="4" borderId="1" xfId="0" applyNumberFormat="1" applyFont="1" applyFill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1" fillId="0" borderId="0" xfId="0" applyFont="1"/>
    <xf numFmtId="0" fontId="5" fillId="0" borderId="4" xfId="0" applyFont="1" applyBorder="1" applyAlignment="1">
      <alignment wrapText="1"/>
    </xf>
    <xf numFmtId="3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6" fillId="0" borderId="3" xfId="0" applyNumberFormat="1" applyFont="1" applyBorder="1"/>
    <xf numFmtId="0" fontId="5" fillId="0" borderId="1" xfId="0" applyFont="1" applyBorder="1" applyAlignment="1">
      <alignment horizontal="center"/>
    </xf>
    <xf numFmtId="3" fontId="11" fillId="0" borderId="1" xfId="0" applyNumberFormat="1" applyFont="1" applyBorder="1" applyAlignment="1">
      <alignment horizontal="right" vertical="center" wrapText="1"/>
    </xf>
    <xf numFmtId="0" fontId="8" fillId="0" borderId="0" xfId="0" applyFont="1"/>
    <xf numFmtId="0" fontId="15" fillId="0" borderId="0" xfId="0" applyFont="1"/>
    <xf numFmtId="0" fontId="15" fillId="0" borderId="0" xfId="0" applyFont="1" applyBorder="1" applyAlignment="1"/>
    <xf numFmtId="0" fontId="8" fillId="0" borderId="0" xfId="0" applyFont="1" applyBorder="1"/>
    <xf numFmtId="0" fontId="3" fillId="0" borderId="0" xfId="0" applyFont="1"/>
    <xf numFmtId="0" fontId="3" fillId="0" borderId="0" xfId="0" applyFont="1" applyBorder="1"/>
    <xf numFmtId="0" fontId="14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3" fontId="11" fillId="0" borderId="1" xfId="0" applyNumberFormat="1" applyFont="1" applyBorder="1"/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6" fillId="0" borderId="4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16" fillId="0" borderId="0" xfId="0" applyFont="1"/>
    <xf numFmtId="0" fontId="5" fillId="0" borderId="0" xfId="0" applyFont="1" applyAlignment="1">
      <alignment horizontal="center"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left"/>
    </xf>
    <xf numFmtId="0" fontId="17" fillId="0" borderId="0" xfId="0" applyFont="1" applyAlignment="1"/>
    <xf numFmtId="0" fontId="16" fillId="0" borderId="0" xfId="0" applyFont="1" applyAlignment="1"/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2" fillId="0" borderId="0" xfId="0" applyFont="1"/>
    <xf numFmtId="0" fontId="5" fillId="0" borderId="2" xfId="0" applyFont="1" applyBorder="1" applyAlignment="1">
      <alignment horizontal="center" vertical="top"/>
    </xf>
    <xf numFmtId="0" fontId="16" fillId="0" borderId="3" xfId="0" applyFont="1" applyBorder="1" applyAlignment="1">
      <alignment horizontal="center" vertical="top"/>
    </xf>
    <xf numFmtId="0" fontId="16" fillId="0" borderId="3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vertical="center"/>
    </xf>
    <xf numFmtId="3" fontId="6" fillId="4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top"/>
    </xf>
    <xf numFmtId="3" fontId="6" fillId="3" borderId="1" xfId="0" applyNumberFormat="1" applyFont="1" applyFill="1" applyBorder="1" applyAlignment="1">
      <alignment vertical="center"/>
    </xf>
    <xf numFmtId="3" fontId="6" fillId="3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/>
    </xf>
    <xf numFmtId="0" fontId="16" fillId="0" borderId="0" xfId="0" applyFont="1" applyFill="1"/>
    <xf numFmtId="3" fontId="6" fillId="0" borderId="1" xfId="0" applyNumberFormat="1" applyFont="1" applyFill="1" applyBorder="1" applyAlignment="1">
      <alignment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0"/>
  <sheetViews>
    <sheetView zoomScale="80" zoomScaleNormal="80" zoomScaleSheetLayoutView="75" workbookViewId="0">
      <pane xSplit="3" ySplit="8" topLeftCell="H51" activePane="bottomRight" state="frozen"/>
      <selection pane="topRight" activeCell="C1" sqref="C1"/>
      <selection pane="bottomLeft" activeCell="A8" sqref="A8"/>
      <selection pane="bottomRight" sqref="A1:X55"/>
    </sheetView>
  </sheetViews>
  <sheetFormatPr defaultRowHeight="15.75" x14ac:dyDescent="0.25"/>
  <cols>
    <col min="1" max="1" width="2" customWidth="1"/>
    <col min="2" max="2" width="4.28515625" style="38" customWidth="1"/>
    <col min="3" max="3" width="68.5703125" style="3" customWidth="1"/>
    <col min="4" max="4" width="10" style="11" customWidth="1"/>
    <col min="5" max="5" width="10" style="46" customWidth="1"/>
    <col min="6" max="6" width="12.85546875" customWidth="1"/>
    <col min="7" max="7" width="12.28515625" customWidth="1"/>
    <col min="8" max="8" width="11.140625" customWidth="1"/>
    <col min="9" max="9" width="12.140625" customWidth="1"/>
    <col min="10" max="10" width="14.7109375" customWidth="1"/>
    <col min="11" max="11" width="17.5703125" customWidth="1"/>
    <col min="12" max="12" width="16.85546875" customWidth="1"/>
    <col min="13" max="13" width="15.5703125" customWidth="1"/>
    <col min="14" max="14" width="13.42578125" customWidth="1"/>
    <col min="15" max="15" width="13.42578125" style="50" customWidth="1"/>
    <col min="16" max="16" width="13" customWidth="1"/>
    <col min="17" max="17" width="13.140625" customWidth="1"/>
    <col min="18" max="18" width="13.140625" style="50" customWidth="1"/>
    <col min="19" max="19" width="10.5703125" customWidth="1"/>
    <col min="20" max="20" width="9.5703125" customWidth="1"/>
    <col min="21" max="21" width="10.140625" customWidth="1"/>
    <col min="22" max="22" width="12.7109375" customWidth="1"/>
    <col min="23" max="23" width="12.7109375" style="50" customWidth="1"/>
    <col min="24" max="24" width="16" style="6" customWidth="1"/>
  </cols>
  <sheetData>
    <row r="1" spans="1:24" ht="15" x14ac:dyDescent="0.25">
      <c r="A1" s="73"/>
      <c r="B1" s="74"/>
      <c r="C1" s="75" t="s">
        <v>112</v>
      </c>
      <c r="D1" s="75"/>
      <c r="E1" s="75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3"/>
      <c r="U1" s="73"/>
      <c r="V1" s="73"/>
      <c r="W1" s="73"/>
    </row>
    <row r="2" spans="1:24" ht="15" x14ac:dyDescent="0.25">
      <c r="A2" s="73"/>
      <c r="B2" s="74"/>
      <c r="C2" s="77" t="s">
        <v>31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58"/>
      <c r="O2" s="58"/>
      <c r="P2" s="58"/>
      <c r="Q2" s="58"/>
      <c r="R2" s="58"/>
      <c r="S2" s="58"/>
      <c r="T2" s="73"/>
      <c r="U2" s="73"/>
      <c r="V2" s="73"/>
      <c r="W2" s="73"/>
    </row>
    <row r="3" spans="1:24" ht="15" x14ac:dyDescent="0.25">
      <c r="A3" s="73"/>
      <c r="B3" s="74"/>
      <c r="C3" s="21"/>
      <c r="D3" s="78"/>
      <c r="E3" s="78"/>
      <c r="F3" s="79"/>
      <c r="G3" s="79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4" ht="31.5" customHeight="1" x14ac:dyDescent="0.25">
      <c r="A4" s="73"/>
      <c r="B4" s="80"/>
      <c r="C4" s="81" t="s">
        <v>82</v>
      </c>
      <c r="D4" s="82" t="s">
        <v>19</v>
      </c>
      <c r="E4" s="82" t="s">
        <v>19</v>
      </c>
      <c r="F4" s="83" t="s">
        <v>1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5"/>
      <c r="S4" s="86" t="s">
        <v>0</v>
      </c>
      <c r="T4" s="86"/>
      <c r="U4" s="86"/>
      <c r="V4" s="87" t="s">
        <v>20</v>
      </c>
      <c r="W4" s="88"/>
      <c r="X4" s="64" t="s">
        <v>7</v>
      </c>
    </row>
    <row r="5" spans="1:24" s="3" customFormat="1" ht="164.45" customHeight="1" x14ac:dyDescent="0.25">
      <c r="A5" s="89"/>
      <c r="B5" s="90"/>
      <c r="C5" s="72" t="s">
        <v>81</v>
      </c>
      <c r="D5" s="82"/>
      <c r="E5" s="82"/>
      <c r="F5" s="57" t="s">
        <v>43</v>
      </c>
      <c r="G5" s="57" t="s">
        <v>12</v>
      </c>
      <c r="H5" s="57" t="s">
        <v>13</v>
      </c>
      <c r="I5" s="57" t="s">
        <v>14</v>
      </c>
      <c r="J5" s="57" t="s">
        <v>15</v>
      </c>
      <c r="K5" s="57" t="s">
        <v>41</v>
      </c>
      <c r="L5" s="57" t="s">
        <v>16</v>
      </c>
      <c r="M5" s="57" t="s">
        <v>17</v>
      </c>
      <c r="N5" s="57" t="s">
        <v>18</v>
      </c>
      <c r="O5" s="57" t="s">
        <v>18</v>
      </c>
      <c r="P5" s="57" t="s">
        <v>42</v>
      </c>
      <c r="Q5" s="53" t="s">
        <v>76</v>
      </c>
      <c r="R5" s="53" t="s">
        <v>76</v>
      </c>
      <c r="S5" s="57" t="s">
        <v>23</v>
      </c>
      <c r="T5" s="57" t="s">
        <v>22</v>
      </c>
      <c r="U5" s="57" t="s">
        <v>21</v>
      </c>
      <c r="V5" s="53" t="s">
        <v>110</v>
      </c>
      <c r="W5" s="53" t="s">
        <v>110</v>
      </c>
      <c r="X5" s="64"/>
    </row>
    <row r="6" spans="1:24" s="3" customFormat="1" ht="18" customHeight="1" x14ac:dyDescent="0.25">
      <c r="A6" s="89"/>
      <c r="B6" s="91"/>
      <c r="C6" s="92"/>
      <c r="D6" s="53" t="s">
        <v>108</v>
      </c>
      <c r="E6" s="53" t="s">
        <v>109</v>
      </c>
      <c r="F6" s="53" t="s">
        <v>109</v>
      </c>
      <c r="G6" s="53" t="s">
        <v>109</v>
      </c>
      <c r="H6" s="53" t="s">
        <v>109</v>
      </c>
      <c r="I6" s="53" t="s">
        <v>109</v>
      </c>
      <c r="J6" s="53" t="s">
        <v>109</v>
      </c>
      <c r="K6" s="53" t="s">
        <v>109</v>
      </c>
      <c r="L6" s="53" t="s">
        <v>109</v>
      </c>
      <c r="M6" s="53" t="s">
        <v>109</v>
      </c>
      <c r="N6" s="53" t="s">
        <v>108</v>
      </c>
      <c r="O6" s="53" t="s">
        <v>109</v>
      </c>
      <c r="P6" s="53" t="s">
        <v>109</v>
      </c>
      <c r="Q6" s="53" t="s">
        <v>108</v>
      </c>
      <c r="R6" s="53" t="s">
        <v>109</v>
      </c>
      <c r="S6" s="53" t="s">
        <v>109</v>
      </c>
      <c r="T6" s="53" t="s">
        <v>109</v>
      </c>
      <c r="U6" s="53" t="s">
        <v>109</v>
      </c>
      <c r="V6" s="53" t="s">
        <v>108</v>
      </c>
      <c r="W6" s="53" t="s">
        <v>109</v>
      </c>
      <c r="X6" s="53" t="s">
        <v>109</v>
      </c>
    </row>
    <row r="7" spans="1:24" s="5" customFormat="1" ht="21.75" customHeight="1" x14ac:dyDescent="0.25">
      <c r="A7" s="39"/>
      <c r="B7" s="80"/>
      <c r="C7" s="81">
        <v>1</v>
      </c>
      <c r="D7" s="15">
        <v>2</v>
      </c>
      <c r="E7" s="15">
        <v>3</v>
      </c>
      <c r="F7" s="15">
        <v>4</v>
      </c>
      <c r="G7" s="15">
        <v>5</v>
      </c>
      <c r="H7" s="15">
        <v>6</v>
      </c>
      <c r="I7" s="15">
        <v>7</v>
      </c>
      <c r="J7" s="15">
        <v>8</v>
      </c>
      <c r="K7" s="15">
        <v>9</v>
      </c>
      <c r="L7" s="15">
        <v>10</v>
      </c>
      <c r="M7" s="15">
        <v>11</v>
      </c>
      <c r="N7" s="15">
        <v>12</v>
      </c>
      <c r="O7" s="15">
        <v>13</v>
      </c>
      <c r="P7" s="15">
        <v>14</v>
      </c>
      <c r="Q7" s="15">
        <v>15</v>
      </c>
      <c r="R7" s="15">
        <v>16</v>
      </c>
      <c r="S7" s="15">
        <v>17</v>
      </c>
      <c r="T7" s="15">
        <v>18</v>
      </c>
      <c r="U7" s="15">
        <v>19</v>
      </c>
      <c r="V7" s="15">
        <v>20</v>
      </c>
      <c r="W7" s="15">
        <v>21</v>
      </c>
      <c r="X7" s="15">
        <v>22</v>
      </c>
    </row>
    <row r="8" spans="1:24" ht="41.25" customHeight="1" x14ac:dyDescent="0.25">
      <c r="A8" s="73"/>
      <c r="B8" s="93">
        <v>1</v>
      </c>
      <c r="C8" s="36" t="s">
        <v>32</v>
      </c>
      <c r="D8" s="94">
        <f t="shared" ref="D8:E10" si="0">Q8+V8</f>
        <v>804975</v>
      </c>
      <c r="E8" s="94">
        <f t="shared" si="0"/>
        <v>804975</v>
      </c>
      <c r="F8" s="95">
        <f t="shared" ref="F8:J8" si="1">F9+F24+F41</f>
        <v>0</v>
      </c>
      <c r="G8" s="95">
        <f t="shared" si="1"/>
        <v>0</v>
      </c>
      <c r="H8" s="95">
        <f t="shared" si="1"/>
        <v>0</v>
      </c>
      <c r="I8" s="95">
        <f t="shared" si="1"/>
        <v>0</v>
      </c>
      <c r="J8" s="95">
        <f t="shared" si="1"/>
        <v>0</v>
      </c>
      <c r="K8" s="95">
        <f>K9+K24+K41</f>
        <v>5000</v>
      </c>
      <c r="L8" s="95">
        <f t="shared" ref="L8:W8" si="2">L9+L24+L41</f>
        <v>0</v>
      </c>
      <c r="M8" s="95">
        <f t="shared" si="2"/>
        <v>0</v>
      </c>
      <c r="N8" s="95">
        <f t="shared" si="2"/>
        <v>92800</v>
      </c>
      <c r="O8" s="95">
        <f t="shared" si="2"/>
        <v>92800</v>
      </c>
      <c r="P8" s="95">
        <f t="shared" si="2"/>
        <v>0</v>
      </c>
      <c r="Q8" s="95">
        <f>F8+G8+H8+I8+J8+K8+L8+M8+N8+P8</f>
        <v>97800</v>
      </c>
      <c r="R8" s="95">
        <f>F8+G8+H8+I8+J8+K8+L8+M8+O8+P8</f>
        <v>97800</v>
      </c>
      <c r="S8" s="95">
        <f t="shared" si="2"/>
        <v>0</v>
      </c>
      <c r="T8" s="95">
        <f t="shared" si="2"/>
        <v>0</v>
      </c>
      <c r="U8" s="95">
        <f t="shared" si="2"/>
        <v>0</v>
      </c>
      <c r="V8" s="95">
        <f t="shared" si="2"/>
        <v>707175</v>
      </c>
      <c r="W8" s="95">
        <f t="shared" si="2"/>
        <v>707175</v>
      </c>
      <c r="X8" s="30"/>
    </row>
    <row r="9" spans="1:24" ht="35.25" customHeight="1" x14ac:dyDescent="0.25">
      <c r="A9" s="73"/>
      <c r="B9" s="96">
        <v>2</v>
      </c>
      <c r="C9" s="16" t="s">
        <v>113</v>
      </c>
      <c r="D9" s="97">
        <f t="shared" si="0"/>
        <v>246636</v>
      </c>
      <c r="E9" s="97">
        <f t="shared" si="0"/>
        <v>368036</v>
      </c>
      <c r="F9" s="97">
        <f t="shared" ref="F9:U9" si="3">SUM(F10:F23)</f>
        <v>0</v>
      </c>
      <c r="G9" s="97">
        <f t="shared" si="3"/>
        <v>0</v>
      </c>
      <c r="H9" s="97">
        <f t="shared" si="3"/>
        <v>0</v>
      </c>
      <c r="I9" s="97">
        <f t="shared" si="3"/>
        <v>0</v>
      </c>
      <c r="J9" s="97">
        <f t="shared" si="3"/>
        <v>0</v>
      </c>
      <c r="K9" s="97">
        <f t="shared" si="3"/>
        <v>5000</v>
      </c>
      <c r="L9" s="97">
        <f t="shared" si="3"/>
        <v>0</v>
      </c>
      <c r="M9" s="97">
        <f t="shared" si="3"/>
        <v>0</v>
      </c>
      <c r="N9" s="97">
        <f t="shared" si="3"/>
        <v>30000</v>
      </c>
      <c r="O9" s="97">
        <f t="shared" si="3"/>
        <v>30000</v>
      </c>
      <c r="P9" s="97">
        <f t="shared" si="3"/>
        <v>0</v>
      </c>
      <c r="Q9" s="98">
        <f>F9+G9+H9+I9+J9+K9+L9+M9+N9+P9</f>
        <v>35000</v>
      </c>
      <c r="R9" s="98">
        <f t="shared" ref="R9:R54" si="4">F9+G9+H9+I9+J9+K9+L9+M9+O9+P9</f>
        <v>35000</v>
      </c>
      <c r="S9" s="97">
        <f t="shared" si="3"/>
        <v>0</v>
      </c>
      <c r="T9" s="97">
        <f t="shared" si="3"/>
        <v>0</v>
      </c>
      <c r="U9" s="97">
        <f t="shared" si="3"/>
        <v>0</v>
      </c>
      <c r="V9" s="97">
        <f>SUM(V10:V23)</f>
        <v>211636</v>
      </c>
      <c r="W9" s="97">
        <f>SUM(W10:W23)</f>
        <v>333036</v>
      </c>
      <c r="X9" s="31" t="s">
        <v>9</v>
      </c>
    </row>
    <row r="10" spans="1:24" ht="30" x14ac:dyDescent="0.25">
      <c r="A10" s="73"/>
      <c r="B10" s="80">
        <v>3</v>
      </c>
      <c r="C10" s="17" t="s">
        <v>51</v>
      </c>
      <c r="D10" s="99">
        <f t="shared" si="0"/>
        <v>0</v>
      </c>
      <c r="E10" s="99">
        <f t="shared" si="0"/>
        <v>0</v>
      </c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1">
        <f>F10+G10+H10+I10+J10+K10+L10+M10+N10+P10</f>
        <v>0</v>
      </c>
      <c r="R10" s="101">
        <f t="shared" si="4"/>
        <v>0</v>
      </c>
      <c r="S10" s="99"/>
      <c r="T10" s="99"/>
      <c r="U10" s="99"/>
      <c r="V10" s="100"/>
      <c r="W10" s="100"/>
      <c r="X10" s="32"/>
    </row>
    <row r="11" spans="1:24" ht="30" x14ac:dyDescent="0.25">
      <c r="A11" s="73"/>
      <c r="B11" s="80">
        <v>4</v>
      </c>
      <c r="C11" s="17" t="s">
        <v>52</v>
      </c>
      <c r="D11" s="99">
        <f t="shared" ref="D11:D54" si="5">Q11+V11</f>
        <v>24000</v>
      </c>
      <c r="E11" s="99">
        <f t="shared" ref="E11:E54" si="6">R11+W11</f>
        <v>24000</v>
      </c>
      <c r="F11" s="100"/>
      <c r="G11" s="100"/>
      <c r="H11" s="100"/>
      <c r="I11" s="100"/>
      <c r="J11" s="100"/>
      <c r="K11" s="100">
        <v>5000</v>
      </c>
      <c r="L11" s="100"/>
      <c r="M11" s="100"/>
      <c r="N11" s="100"/>
      <c r="O11" s="100"/>
      <c r="P11" s="100"/>
      <c r="Q11" s="101">
        <f t="shared" ref="Q11:Q54" si="7">F11+G11+H11+I11+J11+K11+L11+M11+N11+P11</f>
        <v>5000</v>
      </c>
      <c r="R11" s="101">
        <f t="shared" si="4"/>
        <v>5000</v>
      </c>
      <c r="S11" s="99"/>
      <c r="T11" s="99"/>
      <c r="U11" s="99"/>
      <c r="V11" s="100">
        <v>19000</v>
      </c>
      <c r="W11" s="100">
        <v>19000</v>
      </c>
      <c r="X11" s="33" t="s">
        <v>9</v>
      </c>
    </row>
    <row r="12" spans="1:24" ht="15" x14ac:dyDescent="0.25">
      <c r="A12" s="73"/>
      <c r="B12" s="80">
        <v>5</v>
      </c>
      <c r="C12" s="17" t="s">
        <v>48</v>
      </c>
      <c r="D12" s="99">
        <f t="shared" si="5"/>
        <v>0</v>
      </c>
      <c r="E12" s="99">
        <f t="shared" si="6"/>
        <v>0</v>
      </c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01">
        <f t="shared" si="7"/>
        <v>0</v>
      </c>
      <c r="R12" s="101">
        <f t="shared" si="4"/>
        <v>0</v>
      </c>
      <c r="S12" s="99"/>
      <c r="T12" s="99"/>
      <c r="U12" s="99"/>
      <c r="V12" s="100"/>
      <c r="W12" s="100"/>
      <c r="X12" s="33" t="s">
        <v>9</v>
      </c>
    </row>
    <row r="13" spans="1:24" ht="15" x14ac:dyDescent="0.25">
      <c r="A13" s="73"/>
      <c r="B13" s="80">
        <v>6</v>
      </c>
      <c r="C13" s="17" t="s">
        <v>29</v>
      </c>
      <c r="D13" s="99">
        <f t="shared" si="5"/>
        <v>0</v>
      </c>
      <c r="E13" s="99">
        <f t="shared" si="6"/>
        <v>0</v>
      </c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99"/>
      <c r="Q13" s="101">
        <f t="shared" si="7"/>
        <v>0</v>
      </c>
      <c r="R13" s="101">
        <f t="shared" si="4"/>
        <v>0</v>
      </c>
      <c r="S13" s="99"/>
      <c r="T13" s="99"/>
      <c r="U13" s="99"/>
      <c r="V13" s="100"/>
      <c r="W13" s="100"/>
      <c r="X13" s="33" t="s">
        <v>9</v>
      </c>
    </row>
    <row r="14" spans="1:24" ht="30" x14ac:dyDescent="0.25">
      <c r="A14" s="73"/>
      <c r="B14" s="80">
        <v>7</v>
      </c>
      <c r="C14" s="17" t="s">
        <v>53</v>
      </c>
      <c r="D14" s="99">
        <f t="shared" si="5"/>
        <v>0</v>
      </c>
      <c r="E14" s="99">
        <f t="shared" si="6"/>
        <v>0</v>
      </c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99"/>
      <c r="Q14" s="101">
        <f t="shared" si="7"/>
        <v>0</v>
      </c>
      <c r="R14" s="101">
        <f t="shared" si="4"/>
        <v>0</v>
      </c>
      <c r="S14" s="99"/>
      <c r="T14" s="99"/>
      <c r="U14" s="99"/>
      <c r="V14" s="100"/>
      <c r="W14" s="100"/>
      <c r="X14" s="34"/>
    </row>
    <row r="15" spans="1:24" ht="30" x14ac:dyDescent="0.25">
      <c r="A15" s="73"/>
      <c r="B15" s="80">
        <v>8</v>
      </c>
      <c r="C15" s="17" t="s">
        <v>54</v>
      </c>
      <c r="D15" s="99">
        <f t="shared" si="5"/>
        <v>0</v>
      </c>
      <c r="E15" s="99">
        <f t="shared" si="6"/>
        <v>0</v>
      </c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99"/>
      <c r="Q15" s="101">
        <f t="shared" si="7"/>
        <v>0</v>
      </c>
      <c r="R15" s="101">
        <f t="shared" si="4"/>
        <v>0</v>
      </c>
      <c r="S15" s="99"/>
      <c r="T15" s="99"/>
      <c r="U15" s="99"/>
      <c r="V15" s="100"/>
      <c r="W15" s="100"/>
      <c r="X15" s="33" t="s">
        <v>9</v>
      </c>
    </row>
    <row r="16" spans="1:24" ht="30" x14ac:dyDescent="0.25">
      <c r="A16" s="73"/>
      <c r="B16" s="80">
        <v>9</v>
      </c>
      <c r="C16" s="17" t="s">
        <v>55</v>
      </c>
      <c r="D16" s="99">
        <f t="shared" si="5"/>
        <v>27750</v>
      </c>
      <c r="E16" s="99">
        <f t="shared" si="6"/>
        <v>54150</v>
      </c>
      <c r="F16" s="100"/>
      <c r="G16" s="100"/>
      <c r="H16" s="100"/>
      <c r="I16" s="100"/>
      <c r="J16" s="100"/>
      <c r="K16" s="100"/>
      <c r="L16" s="100"/>
      <c r="M16" s="100"/>
      <c r="N16" s="100">
        <v>10000</v>
      </c>
      <c r="O16" s="100">
        <v>10000</v>
      </c>
      <c r="P16" s="99"/>
      <c r="Q16" s="101">
        <f t="shared" si="7"/>
        <v>10000</v>
      </c>
      <c r="R16" s="101">
        <f t="shared" si="4"/>
        <v>10000</v>
      </c>
      <c r="S16" s="99"/>
      <c r="T16" s="99"/>
      <c r="U16" s="99"/>
      <c r="V16" s="100">
        <v>17750</v>
      </c>
      <c r="W16" s="100">
        <v>44150</v>
      </c>
      <c r="X16" s="33" t="s">
        <v>9</v>
      </c>
    </row>
    <row r="17" spans="1:24" ht="48.75" customHeight="1" x14ac:dyDescent="0.25">
      <c r="A17" s="73"/>
      <c r="B17" s="80">
        <v>10</v>
      </c>
      <c r="C17" s="17" t="s">
        <v>11</v>
      </c>
      <c r="D17" s="99">
        <f t="shared" si="5"/>
        <v>131700</v>
      </c>
      <c r="E17" s="99">
        <f t="shared" si="6"/>
        <v>196700</v>
      </c>
      <c r="F17" s="100"/>
      <c r="G17" s="100"/>
      <c r="H17" s="100"/>
      <c r="I17" s="100"/>
      <c r="J17" s="100"/>
      <c r="K17" s="100"/>
      <c r="L17" s="100"/>
      <c r="M17" s="100"/>
      <c r="N17" s="100">
        <v>10000</v>
      </c>
      <c r="O17" s="100">
        <v>10000</v>
      </c>
      <c r="P17" s="99"/>
      <c r="Q17" s="101">
        <f t="shared" si="7"/>
        <v>10000</v>
      </c>
      <c r="R17" s="101">
        <f t="shared" si="4"/>
        <v>10000</v>
      </c>
      <c r="S17" s="99"/>
      <c r="T17" s="99"/>
      <c r="U17" s="99"/>
      <c r="V17" s="100">
        <v>121700</v>
      </c>
      <c r="W17" s="100">
        <v>186700</v>
      </c>
      <c r="X17" s="33" t="s">
        <v>8</v>
      </c>
    </row>
    <row r="18" spans="1:24" ht="30" x14ac:dyDescent="0.25">
      <c r="A18" s="73"/>
      <c r="B18" s="80">
        <v>11</v>
      </c>
      <c r="C18" s="17" t="s">
        <v>24</v>
      </c>
      <c r="D18" s="99">
        <f t="shared" si="5"/>
        <v>47186</v>
      </c>
      <c r="E18" s="99">
        <f t="shared" si="6"/>
        <v>77186</v>
      </c>
      <c r="F18" s="100"/>
      <c r="G18" s="100"/>
      <c r="H18" s="100"/>
      <c r="I18" s="100"/>
      <c r="J18" s="100"/>
      <c r="K18" s="100"/>
      <c r="L18" s="100"/>
      <c r="M18" s="100"/>
      <c r="N18" s="100">
        <v>10000</v>
      </c>
      <c r="O18" s="100">
        <v>10000</v>
      </c>
      <c r="P18" s="99"/>
      <c r="Q18" s="101">
        <f t="shared" si="7"/>
        <v>10000</v>
      </c>
      <c r="R18" s="101">
        <f t="shared" si="4"/>
        <v>10000</v>
      </c>
      <c r="S18" s="99"/>
      <c r="T18" s="99"/>
      <c r="U18" s="99"/>
      <c r="V18" s="100">
        <v>37186</v>
      </c>
      <c r="W18" s="100">
        <v>67186</v>
      </c>
      <c r="X18" s="33" t="s">
        <v>8</v>
      </c>
    </row>
    <row r="19" spans="1:24" ht="30" x14ac:dyDescent="0.25">
      <c r="A19" s="73"/>
      <c r="B19" s="80">
        <v>12</v>
      </c>
      <c r="C19" s="17" t="s">
        <v>33</v>
      </c>
      <c r="D19" s="99">
        <f t="shared" si="5"/>
        <v>0</v>
      </c>
      <c r="E19" s="99">
        <f t="shared" si="6"/>
        <v>0</v>
      </c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99"/>
      <c r="Q19" s="101">
        <f t="shared" si="7"/>
        <v>0</v>
      </c>
      <c r="R19" s="101">
        <f t="shared" si="4"/>
        <v>0</v>
      </c>
      <c r="S19" s="99"/>
      <c r="T19" s="99"/>
      <c r="U19" s="99"/>
      <c r="V19" s="100"/>
      <c r="W19" s="100"/>
      <c r="X19" s="33" t="s">
        <v>8</v>
      </c>
    </row>
    <row r="20" spans="1:24" ht="45" customHeight="1" x14ac:dyDescent="0.25">
      <c r="A20" s="73"/>
      <c r="B20" s="80">
        <v>13</v>
      </c>
      <c r="C20" s="17" t="s">
        <v>30</v>
      </c>
      <c r="D20" s="99">
        <f t="shared" si="5"/>
        <v>0</v>
      </c>
      <c r="E20" s="99">
        <f t="shared" si="6"/>
        <v>0</v>
      </c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99"/>
      <c r="Q20" s="101">
        <f t="shared" si="7"/>
        <v>0</v>
      </c>
      <c r="R20" s="101">
        <f t="shared" si="4"/>
        <v>0</v>
      </c>
      <c r="S20" s="99"/>
      <c r="T20" s="99"/>
      <c r="U20" s="99"/>
      <c r="V20" s="100"/>
      <c r="W20" s="100"/>
      <c r="X20" s="35" t="s">
        <v>8</v>
      </c>
    </row>
    <row r="21" spans="1:24" ht="45" x14ac:dyDescent="0.25">
      <c r="A21" s="73"/>
      <c r="B21" s="80">
        <v>14</v>
      </c>
      <c r="C21" s="17" t="s">
        <v>56</v>
      </c>
      <c r="D21" s="99">
        <f t="shared" si="5"/>
        <v>16000</v>
      </c>
      <c r="E21" s="99">
        <f t="shared" si="6"/>
        <v>16000</v>
      </c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99"/>
      <c r="Q21" s="101">
        <f t="shared" si="7"/>
        <v>0</v>
      </c>
      <c r="R21" s="101">
        <f t="shared" si="4"/>
        <v>0</v>
      </c>
      <c r="S21" s="99"/>
      <c r="T21" s="99"/>
      <c r="U21" s="99"/>
      <c r="V21" s="100">
        <v>16000</v>
      </c>
      <c r="W21" s="100">
        <v>16000</v>
      </c>
      <c r="X21" s="33" t="s">
        <v>8</v>
      </c>
    </row>
    <row r="22" spans="1:24" ht="30" x14ac:dyDescent="0.25">
      <c r="A22" s="73"/>
      <c r="B22" s="80">
        <v>15</v>
      </c>
      <c r="C22" s="17" t="s">
        <v>37</v>
      </c>
      <c r="D22" s="99">
        <f t="shared" si="5"/>
        <v>0</v>
      </c>
      <c r="E22" s="99">
        <f t="shared" si="6"/>
        <v>0</v>
      </c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99"/>
      <c r="Q22" s="101">
        <f t="shared" si="7"/>
        <v>0</v>
      </c>
      <c r="R22" s="101">
        <f t="shared" si="4"/>
        <v>0</v>
      </c>
      <c r="S22" s="99"/>
      <c r="T22" s="99"/>
      <c r="U22" s="99"/>
      <c r="V22" s="100"/>
      <c r="W22" s="100"/>
      <c r="X22" s="34"/>
    </row>
    <row r="23" spans="1:24" ht="30" x14ac:dyDescent="0.25">
      <c r="A23" s="73"/>
      <c r="B23" s="80">
        <v>16</v>
      </c>
      <c r="C23" s="17" t="s">
        <v>38</v>
      </c>
      <c r="D23" s="99">
        <f t="shared" si="5"/>
        <v>0</v>
      </c>
      <c r="E23" s="99">
        <f t="shared" si="6"/>
        <v>0</v>
      </c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99"/>
      <c r="Q23" s="101">
        <f t="shared" si="7"/>
        <v>0</v>
      </c>
      <c r="R23" s="101">
        <f t="shared" si="4"/>
        <v>0</v>
      </c>
      <c r="S23" s="99"/>
      <c r="T23" s="99"/>
      <c r="U23" s="99"/>
      <c r="V23" s="100"/>
      <c r="W23" s="100"/>
      <c r="X23" s="33" t="s">
        <v>8</v>
      </c>
    </row>
    <row r="24" spans="1:24" ht="25.5" customHeight="1" x14ac:dyDescent="0.25">
      <c r="A24" s="73"/>
      <c r="B24" s="96">
        <v>17</v>
      </c>
      <c r="C24" s="16" t="s">
        <v>45</v>
      </c>
      <c r="D24" s="97">
        <f>Q24+V24</f>
        <v>311638</v>
      </c>
      <c r="E24" s="97">
        <f>R24+W24</f>
        <v>195538</v>
      </c>
      <c r="F24" s="97">
        <f t="shared" ref="F24:U24" si="8">SUM(F25:F40)</f>
        <v>0</v>
      </c>
      <c r="G24" s="97">
        <f t="shared" si="8"/>
        <v>0</v>
      </c>
      <c r="H24" s="97">
        <f t="shared" si="8"/>
        <v>0</v>
      </c>
      <c r="I24" s="97">
        <f t="shared" si="8"/>
        <v>0</v>
      </c>
      <c r="J24" s="97">
        <f t="shared" si="8"/>
        <v>0</v>
      </c>
      <c r="K24" s="97">
        <f t="shared" si="8"/>
        <v>0</v>
      </c>
      <c r="L24" s="97">
        <f t="shared" si="8"/>
        <v>0</v>
      </c>
      <c r="M24" s="97">
        <f t="shared" si="8"/>
        <v>0</v>
      </c>
      <c r="N24" s="97">
        <f t="shared" si="8"/>
        <v>57500</v>
      </c>
      <c r="O24" s="97">
        <f t="shared" si="8"/>
        <v>57500</v>
      </c>
      <c r="P24" s="97">
        <f t="shared" si="8"/>
        <v>0</v>
      </c>
      <c r="Q24" s="98">
        <f>F24+G24+H24+I24+J24+K24+L24+M24+N24+P24</f>
        <v>57500</v>
      </c>
      <c r="R24" s="98">
        <f t="shared" si="4"/>
        <v>57500</v>
      </c>
      <c r="S24" s="97">
        <f t="shared" si="8"/>
        <v>0</v>
      </c>
      <c r="T24" s="97">
        <f t="shared" si="8"/>
        <v>0</v>
      </c>
      <c r="U24" s="97">
        <f t="shared" si="8"/>
        <v>0</v>
      </c>
      <c r="V24" s="97">
        <f>SUM(V25:V40)</f>
        <v>254138</v>
      </c>
      <c r="W24" s="97">
        <f>SUM(W25:W40)</f>
        <v>138038</v>
      </c>
      <c r="X24" s="31" t="s">
        <v>9</v>
      </c>
    </row>
    <row r="25" spans="1:24" ht="30" x14ac:dyDescent="0.25">
      <c r="A25" s="73"/>
      <c r="B25" s="80">
        <v>18</v>
      </c>
      <c r="C25" s="17" t="s">
        <v>10</v>
      </c>
      <c r="D25" s="99">
        <f t="shared" si="5"/>
        <v>107438</v>
      </c>
      <c r="E25" s="99">
        <f t="shared" si="6"/>
        <v>147738</v>
      </c>
      <c r="F25" s="100"/>
      <c r="G25" s="100"/>
      <c r="H25" s="100"/>
      <c r="I25" s="100"/>
      <c r="J25" s="100"/>
      <c r="K25" s="100"/>
      <c r="L25" s="100"/>
      <c r="M25" s="100"/>
      <c r="N25" s="100">
        <v>19700</v>
      </c>
      <c r="O25" s="100">
        <v>19700</v>
      </c>
      <c r="P25" s="99"/>
      <c r="Q25" s="101">
        <f t="shared" si="7"/>
        <v>19700</v>
      </c>
      <c r="R25" s="101">
        <f t="shared" si="4"/>
        <v>19700</v>
      </c>
      <c r="S25" s="99"/>
      <c r="T25" s="99"/>
      <c r="U25" s="99"/>
      <c r="V25" s="100">
        <v>87738</v>
      </c>
      <c r="W25" s="100">
        <v>128038</v>
      </c>
      <c r="X25" s="33" t="s">
        <v>8</v>
      </c>
    </row>
    <row r="26" spans="1:24" ht="15" x14ac:dyDescent="0.25">
      <c r="A26" s="73"/>
      <c r="B26" s="80">
        <v>19</v>
      </c>
      <c r="C26" s="18" t="s">
        <v>36</v>
      </c>
      <c r="D26" s="99">
        <f t="shared" si="5"/>
        <v>0</v>
      </c>
      <c r="E26" s="99">
        <f t="shared" si="6"/>
        <v>0</v>
      </c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99"/>
      <c r="Q26" s="101">
        <f t="shared" si="7"/>
        <v>0</v>
      </c>
      <c r="R26" s="101">
        <f t="shared" si="4"/>
        <v>0</v>
      </c>
      <c r="S26" s="99"/>
      <c r="T26" s="99"/>
      <c r="U26" s="99"/>
      <c r="V26" s="100"/>
      <c r="W26" s="100"/>
      <c r="X26" s="33" t="s">
        <v>8</v>
      </c>
    </row>
    <row r="27" spans="1:24" ht="106.5" customHeight="1" x14ac:dyDescent="0.25">
      <c r="A27" s="73"/>
      <c r="B27" s="80">
        <v>20</v>
      </c>
      <c r="C27" s="17" t="s">
        <v>57</v>
      </c>
      <c r="D27" s="99">
        <f t="shared" si="5"/>
        <v>37800</v>
      </c>
      <c r="E27" s="99">
        <f t="shared" si="6"/>
        <v>37800</v>
      </c>
      <c r="F27" s="100"/>
      <c r="G27" s="99"/>
      <c r="H27" s="99"/>
      <c r="I27" s="99"/>
      <c r="J27" s="99"/>
      <c r="K27" s="99"/>
      <c r="L27" s="99"/>
      <c r="M27" s="99"/>
      <c r="N27" s="100">
        <v>37800</v>
      </c>
      <c r="O27" s="100">
        <v>37800</v>
      </c>
      <c r="P27" s="99"/>
      <c r="Q27" s="101">
        <f t="shared" si="7"/>
        <v>37800</v>
      </c>
      <c r="R27" s="101">
        <f t="shared" si="4"/>
        <v>37800</v>
      </c>
      <c r="S27" s="99"/>
      <c r="T27" s="99"/>
      <c r="U27" s="99"/>
      <c r="V27" s="100"/>
      <c r="W27" s="100"/>
      <c r="X27" s="35"/>
    </row>
    <row r="28" spans="1:24" ht="94.5" customHeight="1" x14ac:dyDescent="0.25">
      <c r="A28" s="73"/>
      <c r="B28" s="80">
        <v>21</v>
      </c>
      <c r="C28" s="17" t="s">
        <v>58</v>
      </c>
      <c r="D28" s="99">
        <f t="shared" si="5"/>
        <v>0</v>
      </c>
      <c r="E28" s="99">
        <f t="shared" si="6"/>
        <v>0</v>
      </c>
      <c r="F28" s="100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101">
        <f t="shared" si="7"/>
        <v>0</v>
      </c>
      <c r="R28" s="101">
        <f t="shared" si="4"/>
        <v>0</v>
      </c>
      <c r="S28" s="99"/>
      <c r="T28" s="99"/>
      <c r="U28" s="99"/>
      <c r="V28" s="100"/>
      <c r="W28" s="100"/>
      <c r="X28" s="34"/>
    </row>
    <row r="29" spans="1:24" ht="95.25" customHeight="1" x14ac:dyDescent="0.25">
      <c r="A29" s="73"/>
      <c r="B29" s="80">
        <v>22</v>
      </c>
      <c r="C29" s="17" t="s">
        <v>59</v>
      </c>
      <c r="D29" s="99">
        <f t="shared" si="5"/>
        <v>0</v>
      </c>
      <c r="E29" s="99">
        <f t="shared" si="6"/>
        <v>0</v>
      </c>
      <c r="F29" s="100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101">
        <f t="shared" si="7"/>
        <v>0</v>
      </c>
      <c r="R29" s="101">
        <f t="shared" si="4"/>
        <v>0</v>
      </c>
      <c r="S29" s="99"/>
      <c r="T29" s="99"/>
      <c r="U29" s="99"/>
      <c r="V29" s="100"/>
      <c r="W29" s="100"/>
      <c r="X29" s="33" t="s">
        <v>8</v>
      </c>
    </row>
    <row r="30" spans="1:24" ht="15" x14ac:dyDescent="0.25">
      <c r="A30" s="73"/>
      <c r="B30" s="80">
        <v>23</v>
      </c>
      <c r="C30" s="17" t="s">
        <v>3</v>
      </c>
      <c r="D30" s="99">
        <f t="shared" si="5"/>
        <v>0</v>
      </c>
      <c r="E30" s="99">
        <f t="shared" si="6"/>
        <v>0</v>
      </c>
      <c r="F30" s="100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1">
        <f t="shared" si="7"/>
        <v>0</v>
      </c>
      <c r="R30" s="101">
        <f t="shared" si="4"/>
        <v>0</v>
      </c>
      <c r="S30" s="99"/>
      <c r="T30" s="99"/>
      <c r="U30" s="99"/>
      <c r="V30" s="100"/>
      <c r="W30" s="100"/>
      <c r="X30" s="33" t="s">
        <v>8</v>
      </c>
    </row>
    <row r="31" spans="1:24" ht="15" x14ac:dyDescent="0.25">
      <c r="A31" s="73"/>
      <c r="B31" s="80">
        <v>24</v>
      </c>
      <c r="C31" s="17" t="s">
        <v>2</v>
      </c>
      <c r="D31" s="99">
        <f t="shared" si="5"/>
        <v>10000</v>
      </c>
      <c r="E31" s="99">
        <f t="shared" si="6"/>
        <v>10000</v>
      </c>
      <c r="F31" s="100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101">
        <f t="shared" si="7"/>
        <v>0</v>
      </c>
      <c r="R31" s="101">
        <f t="shared" si="4"/>
        <v>0</v>
      </c>
      <c r="S31" s="99"/>
      <c r="T31" s="99"/>
      <c r="U31" s="99"/>
      <c r="V31" s="100">
        <v>10000</v>
      </c>
      <c r="W31" s="100">
        <v>10000</v>
      </c>
      <c r="X31" s="33" t="s">
        <v>8</v>
      </c>
    </row>
    <row r="32" spans="1:24" ht="15" x14ac:dyDescent="0.25">
      <c r="A32" s="73"/>
      <c r="B32" s="80">
        <v>25</v>
      </c>
      <c r="C32" s="17" t="s">
        <v>27</v>
      </c>
      <c r="D32" s="99">
        <f t="shared" si="5"/>
        <v>4400</v>
      </c>
      <c r="E32" s="99">
        <f t="shared" si="6"/>
        <v>0</v>
      </c>
      <c r="F32" s="100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101">
        <f t="shared" si="7"/>
        <v>0</v>
      </c>
      <c r="R32" s="101">
        <f t="shared" si="4"/>
        <v>0</v>
      </c>
      <c r="S32" s="99"/>
      <c r="T32" s="99"/>
      <c r="U32" s="99"/>
      <c r="V32" s="100">
        <v>4400</v>
      </c>
      <c r="W32" s="100">
        <v>0</v>
      </c>
      <c r="X32" s="33" t="s">
        <v>8</v>
      </c>
    </row>
    <row r="33" spans="1:24" ht="15" x14ac:dyDescent="0.25">
      <c r="A33" s="73"/>
      <c r="B33" s="80">
        <v>26</v>
      </c>
      <c r="C33" s="17" t="s">
        <v>28</v>
      </c>
      <c r="D33" s="99">
        <f t="shared" si="5"/>
        <v>152000</v>
      </c>
      <c r="E33" s="99">
        <f t="shared" si="6"/>
        <v>0</v>
      </c>
      <c r="F33" s="100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101">
        <f t="shared" si="7"/>
        <v>0</v>
      </c>
      <c r="R33" s="101">
        <f t="shared" si="4"/>
        <v>0</v>
      </c>
      <c r="S33" s="99"/>
      <c r="T33" s="99"/>
      <c r="U33" s="99"/>
      <c r="V33" s="100">
        <v>152000</v>
      </c>
      <c r="W33" s="100">
        <v>0</v>
      </c>
      <c r="X33" s="33" t="s">
        <v>8</v>
      </c>
    </row>
    <row r="34" spans="1:24" ht="60" x14ac:dyDescent="0.25">
      <c r="A34" s="73"/>
      <c r="B34" s="80">
        <v>27</v>
      </c>
      <c r="C34" s="17" t="s">
        <v>60</v>
      </c>
      <c r="D34" s="99">
        <f t="shared" si="5"/>
        <v>0</v>
      </c>
      <c r="E34" s="99">
        <f t="shared" si="6"/>
        <v>0</v>
      </c>
      <c r="F34" s="100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101">
        <f t="shared" si="7"/>
        <v>0</v>
      </c>
      <c r="R34" s="101">
        <f t="shared" si="4"/>
        <v>0</v>
      </c>
      <c r="S34" s="99"/>
      <c r="T34" s="99"/>
      <c r="U34" s="99"/>
      <c r="V34" s="100"/>
      <c r="W34" s="100"/>
      <c r="X34" s="34"/>
    </row>
    <row r="35" spans="1:24" ht="30" x14ac:dyDescent="0.25">
      <c r="A35" s="73"/>
      <c r="B35" s="80">
        <v>28</v>
      </c>
      <c r="C35" s="17" t="s">
        <v>4</v>
      </c>
      <c r="D35" s="99">
        <f t="shared" si="5"/>
        <v>0</v>
      </c>
      <c r="E35" s="99">
        <f t="shared" si="6"/>
        <v>0</v>
      </c>
      <c r="F35" s="100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101">
        <f t="shared" si="7"/>
        <v>0</v>
      </c>
      <c r="R35" s="101">
        <f t="shared" si="4"/>
        <v>0</v>
      </c>
      <c r="S35" s="99"/>
      <c r="T35" s="99"/>
      <c r="U35" s="99"/>
      <c r="V35" s="100"/>
      <c r="W35" s="100"/>
      <c r="X35" s="33" t="s">
        <v>8</v>
      </c>
    </row>
    <row r="36" spans="1:24" ht="30" x14ac:dyDescent="0.25">
      <c r="A36" s="73"/>
      <c r="B36" s="80">
        <v>29</v>
      </c>
      <c r="C36" s="17" t="s">
        <v>25</v>
      </c>
      <c r="D36" s="99">
        <f t="shared" si="5"/>
        <v>0</v>
      </c>
      <c r="E36" s="99">
        <f t="shared" si="6"/>
        <v>0</v>
      </c>
      <c r="F36" s="100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101">
        <f t="shared" si="7"/>
        <v>0</v>
      </c>
      <c r="R36" s="101">
        <f t="shared" si="4"/>
        <v>0</v>
      </c>
      <c r="S36" s="99"/>
      <c r="T36" s="99"/>
      <c r="U36" s="99"/>
      <c r="V36" s="100"/>
      <c r="W36" s="100"/>
      <c r="X36" s="33" t="s">
        <v>8</v>
      </c>
    </row>
    <row r="37" spans="1:24" ht="15" x14ac:dyDescent="0.25">
      <c r="A37" s="73"/>
      <c r="B37" s="80">
        <v>30</v>
      </c>
      <c r="C37" s="17" t="s">
        <v>5</v>
      </c>
      <c r="D37" s="99">
        <f t="shared" si="5"/>
        <v>0</v>
      </c>
      <c r="E37" s="99">
        <f t="shared" si="6"/>
        <v>0</v>
      </c>
      <c r="F37" s="100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101">
        <f t="shared" si="7"/>
        <v>0</v>
      </c>
      <c r="R37" s="101">
        <f t="shared" si="4"/>
        <v>0</v>
      </c>
      <c r="S37" s="99"/>
      <c r="T37" s="99"/>
      <c r="U37" s="99"/>
      <c r="V37" s="100"/>
      <c r="W37" s="100"/>
      <c r="X37" s="33" t="s">
        <v>8</v>
      </c>
    </row>
    <row r="38" spans="1:24" ht="15" x14ac:dyDescent="0.25">
      <c r="A38" s="73"/>
      <c r="B38" s="80">
        <v>31</v>
      </c>
      <c r="C38" s="18" t="s">
        <v>6</v>
      </c>
      <c r="D38" s="99">
        <f t="shared" si="5"/>
        <v>0</v>
      </c>
      <c r="E38" s="99">
        <f t="shared" si="6"/>
        <v>0</v>
      </c>
      <c r="F38" s="100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101">
        <f t="shared" si="7"/>
        <v>0</v>
      </c>
      <c r="R38" s="101">
        <f t="shared" si="4"/>
        <v>0</v>
      </c>
      <c r="S38" s="99"/>
      <c r="T38" s="99"/>
      <c r="U38" s="99"/>
      <c r="V38" s="100"/>
      <c r="W38" s="100"/>
      <c r="X38" s="33" t="s">
        <v>8</v>
      </c>
    </row>
    <row r="39" spans="1:24" ht="30" x14ac:dyDescent="0.25">
      <c r="A39" s="73"/>
      <c r="B39" s="80">
        <v>32</v>
      </c>
      <c r="C39" s="17" t="s">
        <v>37</v>
      </c>
      <c r="D39" s="99">
        <f t="shared" si="5"/>
        <v>0</v>
      </c>
      <c r="E39" s="99">
        <f t="shared" si="6"/>
        <v>0</v>
      </c>
      <c r="F39" s="100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1">
        <f t="shared" si="7"/>
        <v>0</v>
      </c>
      <c r="R39" s="101">
        <f t="shared" si="4"/>
        <v>0</v>
      </c>
      <c r="S39" s="99"/>
      <c r="T39" s="99"/>
      <c r="U39" s="99"/>
      <c r="V39" s="100"/>
      <c r="W39" s="100"/>
      <c r="X39" s="33"/>
    </row>
    <row r="40" spans="1:24" ht="30" x14ac:dyDescent="0.25">
      <c r="A40" s="73"/>
      <c r="B40" s="80">
        <v>33</v>
      </c>
      <c r="C40" s="17" t="s">
        <v>39</v>
      </c>
      <c r="D40" s="99">
        <f t="shared" si="5"/>
        <v>0</v>
      </c>
      <c r="E40" s="99">
        <f t="shared" si="6"/>
        <v>0</v>
      </c>
      <c r="F40" s="100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101">
        <f t="shared" si="7"/>
        <v>0</v>
      </c>
      <c r="R40" s="101">
        <f t="shared" si="4"/>
        <v>0</v>
      </c>
      <c r="S40" s="99"/>
      <c r="T40" s="99"/>
      <c r="U40" s="99"/>
      <c r="V40" s="100"/>
      <c r="W40" s="100"/>
      <c r="X40" s="33" t="s">
        <v>8</v>
      </c>
    </row>
    <row r="41" spans="1:24" ht="54" customHeight="1" x14ac:dyDescent="0.25">
      <c r="A41" s="73"/>
      <c r="B41" s="96">
        <v>34</v>
      </c>
      <c r="C41" s="16" t="s">
        <v>44</v>
      </c>
      <c r="D41" s="97">
        <f>Q41+V41</f>
        <v>246701</v>
      </c>
      <c r="E41" s="97">
        <f>R41+W41</f>
        <v>241401</v>
      </c>
      <c r="F41" s="97">
        <f t="shared" ref="F41:U41" si="9">SUM(F42:F54)</f>
        <v>0</v>
      </c>
      <c r="G41" s="97">
        <f t="shared" si="9"/>
        <v>0</v>
      </c>
      <c r="H41" s="97">
        <f t="shared" si="9"/>
        <v>0</v>
      </c>
      <c r="I41" s="97">
        <f t="shared" si="9"/>
        <v>0</v>
      </c>
      <c r="J41" s="97">
        <f t="shared" si="9"/>
        <v>0</v>
      </c>
      <c r="K41" s="97">
        <f t="shared" si="9"/>
        <v>0</v>
      </c>
      <c r="L41" s="97">
        <f t="shared" si="9"/>
        <v>0</v>
      </c>
      <c r="M41" s="97">
        <f t="shared" si="9"/>
        <v>0</v>
      </c>
      <c r="N41" s="97">
        <f t="shared" si="9"/>
        <v>5300</v>
      </c>
      <c r="O41" s="97">
        <f t="shared" si="9"/>
        <v>5300</v>
      </c>
      <c r="P41" s="97">
        <f t="shared" si="9"/>
        <v>0</v>
      </c>
      <c r="Q41" s="98">
        <f>F41+G41+H41+I41+J41+K41+L41+M41+N41+P41</f>
        <v>5300</v>
      </c>
      <c r="R41" s="98">
        <f t="shared" si="4"/>
        <v>5300</v>
      </c>
      <c r="S41" s="97">
        <f t="shared" si="9"/>
        <v>0</v>
      </c>
      <c r="T41" s="97">
        <f t="shared" si="9"/>
        <v>0</v>
      </c>
      <c r="U41" s="97">
        <f t="shared" si="9"/>
        <v>0</v>
      </c>
      <c r="V41" s="97">
        <f>SUM(V42:V54)</f>
        <v>241401</v>
      </c>
      <c r="W41" s="97">
        <f>SUM(W42:W54)</f>
        <v>236101</v>
      </c>
      <c r="X41" s="31" t="s">
        <v>9</v>
      </c>
    </row>
    <row r="42" spans="1:24" ht="105.75" customHeight="1" x14ac:dyDescent="0.25">
      <c r="A42" s="73"/>
      <c r="B42" s="80">
        <v>35</v>
      </c>
      <c r="C42" s="17" t="s">
        <v>34</v>
      </c>
      <c r="D42" s="99">
        <f t="shared" si="5"/>
        <v>215165</v>
      </c>
      <c r="E42" s="99">
        <f t="shared" si="6"/>
        <v>209865</v>
      </c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101">
        <f t="shared" si="7"/>
        <v>0</v>
      </c>
      <c r="R42" s="101">
        <f t="shared" si="4"/>
        <v>0</v>
      </c>
      <c r="S42" s="100"/>
      <c r="T42" s="100"/>
      <c r="U42" s="100"/>
      <c r="V42" s="100">
        <v>215165</v>
      </c>
      <c r="W42" s="100">
        <v>209865</v>
      </c>
      <c r="X42" s="33" t="s">
        <v>8</v>
      </c>
    </row>
    <row r="43" spans="1:24" ht="59.25" customHeight="1" x14ac:dyDescent="0.25">
      <c r="A43" s="73"/>
      <c r="B43" s="80">
        <v>36</v>
      </c>
      <c r="C43" s="17" t="s">
        <v>61</v>
      </c>
      <c r="D43" s="99">
        <f t="shared" si="5"/>
        <v>0</v>
      </c>
      <c r="E43" s="99">
        <f t="shared" si="6"/>
        <v>0</v>
      </c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101">
        <f t="shared" si="7"/>
        <v>0</v>
      </c>
      <c r="R43" s="101">
        <f t="shared" si="4"/>
        <v>0</v>
      </c>
      <c r="S43" s="100"/>
      <c r="T43" s="100"/>
      <c r="U43" s="100"/>
      <c r="V43" s="100"/>
      <c r="W43" s="100"/>
      <c r="X43" s="34"/>
    </row>
    <row r="44" spans="1:24" ht="65.25" customHeight="1" x14ac:dyDescent="0.25">
      <c r="A44" s="73"/>
      <c r="B44" s="80">
        <v>37</v>
      </c>
      <c r="C44" s="17" t="s">
        <v>62</v>
      </c>
      <c r="D44" s="99">
        <f t="shared" si="5"/>
        <v>0</v>
      </c>
      <c r="E44" s="99">
        <f t="shared" si="6"/>
        <v>0</v>
      </c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101">
        <f t="shared" si="7"/>
        <v>0</v>
      </c>
      <c r="R44" s="101">
        <f t="shared" si="4"/>
        <v>0</v>
      </c>
      <c r="S44" s="100"/>
      <c r="T44" s="100"/>
      <c r="U44" s="100"/>
      <c r="V44" s="100"/>
      <c r="W44" s="100"/>
      <c r="X44" s="33" t="s">
        <v>9</v>
      </c>
    </row>
    <row r="45" spans="1:24" ht="48.75" customHeight="1" x14ac:dyDescent="0.25">
      <c r="A45" s="73"/>
      <c r="B45" s="80">
        <v>38</v>
      </c>
      <c r="C45" s="17" t="s">
        <v>50</v>
      </c>
      <c r="D45" s="99">
        <f t="shared" si="5"/>
        <v>0</v>
      </c>
      <c r="E45" s="99">
        <f t="shared" si="6"/>
        <v>0</v>
      </c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101">
        <f t="shared" si="7"/>
        <v>0</v>
      </c>
      <c r="R45" s="101">
        <f t="shared" si="4"/>
        <v>0</v>
      </c>
      <c r="S45" s="100"/>
      <c r="T45" s="100"/>
      <c r="U45" s="100"/>
      <c r="V45" s="100"/>
      <c r="W45" s="100"/>
      <c r="X45" s="33" t="s">
        <v>9</v>
      </c>
    </row>
    <row r="46" spans="1:24" ht="49.5" customHeight="1" x14ac:dyDescent="0.25">
      <c r="A46" s="73"/>
      <c r="B46" s="80">
        <v>39</v>
      </c>
      <c r="C46" s="17" t="s">
        <v>49</v>
      </c>
      <c r="D46" s="99">
        <f t="shared" si="5"/>
        <v>0</v>
      </c>
      <c r="E46" s="99">
        <f t="shared" si="6"/>
        <v>0</v>
      </c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101">
        <f t="shared" si="7"/>
        <v>0</v>
      </c>
      <c r="R46" s="101">
        <f t="shared" si="4"/>
        <v>0</v>
      </c>
      <c r="S46" s="100"/>
      <c r="T46" s="100"/>
      <c r="U46" s="100"/>
      <c r="V46" s="100"/>
      <c r="W46" s="100"/>
      <c r="X46" s="33" t="s">
        <v>8</v>
      </c>
    </row>
    <row r="47" spans="1:24" ht="93" customHeight="1" x14ac:dyDescent="0.25">
      <c r="A47" s="73"/>
      <c r="B47" s="80">
        <v>40</v>
      </c>
      <c r="C47" s="17" t="s">
        <v>63</v>
      </c>
      <c r="D47" s="99">
        <f t="shared" si="5"/>
        <v>5300</v>
      </c>
      <c r="E47" s="99">
        <f t="shared" si="6"/>
        <v>5300</v>
      </c>
      <c r="F47" s="99"/>
      <c r="G47" s="99"/>
      <c r="H47" s="99"/>
      <c r="I47" s="99"/>
      <c r="J47" s="99"/>
      <c r="K47" s="99"/>
      <c r="L47" s="99"/>
      <c r="M47" s="99"/>
      <c r="N47" s="100">
        <v>5300</v>
      </c>
      <c r="O47" s="100">
        <v>5300</v>
      </c>
      <c r="P47" s="99"/>
      <c r="Q47" s="101">
        <f t="shared" si="7"/>
        <v>5300</v>
      </c>
      <c r="R47" s="101">
        <f t="shared" si="4"/>
        <v>5300</v>
      </c>
      <c r="S47" s="100"/>
      <c r="T47" s="100"/>
      <c r="U47" s="100"/>
      <c r="V47" s="100"/>
      <c r="W47" s="100"/>
      <c r="X47" s="34"/>
    </row>
    <row r="48" spans="1:24" ht="92.25" customHeight="1" x14ac:dyDescent="0.25">
      <c r="A48" s="73"/>
      <c r="B48" s="80">
        <v>41</v>
      </c>
      <c r="C48" s="17" t="s">
        <v>80</v>
      </c>
      <c r="D48" s="99">
        <f t="shared" si="5"/>
        <v>0</v>
      </c>
      <c r="E48" s="99">
        <f t="shared" si="6"/>
        <v>0</v>
      </c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101">
        <f t="shared" si="7"/>
        <v>0</v>
      </c>
      <c r="R48" s="101">
        <f t="shared" si="4"/>
        <v>0</v>
      </c>
      <c r="S48" s="100"/>
      <c r="T48" s="100"/>
      <c r="U48" s="100"/>
      <c r="V48" s="100"/>
      <c r="W48" s="100"/>
      <c r="X48" s="33" t="s">
        <v>9</v>
      </c>
    </row>
    <row r="49" spans="1:28" ht="92.25" customHeight="1" x14ac:dyDescent="0.25">
      <c r="A49" s="73"/>
      <c r="B49" s="80">
        <v>42</v>
      </c>
      <c r="C49" s="17" t="s">
        <v>79</v>
      </c>
      <c r="D49" s="99">
        <f t="shared" si="5"/>
        <v>21400</v>
      </c>
      <c r="E49" s="99">
        <f t="shared" si="6"/>
        <v>21400</v>
      </c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101">
        <f t="shared" si="7"/>
        <v>0</v>
      </c>
      <c r="R49" s="101">
        <f t="shared" si="4"/>
        <v>0</v>
      </c>
      <c r="S49" s="100"/>
      <c r="T49" s="100"/>
      <c r="U49" s="100"/>
      <c r="V49" s="100">
        <v>21400</v>
      </c>
      <c r="W49" s="100">
        <v>21400</v>
      </c>
      <c r="X49" s="33" t="s">
        <v>8</v>
      </c>
    </row>
    <row r="50" spans="1:28" ht="45" x14ac:dyDescent="0.25">
      <c r="A50" s="73"/>
      <c r="B50" s="80">
        <v>43</v>
      </c>
      <c r="C50" s="18" t="s">
        <v>26</v>
      </c>
      <c r="D50" s="99">
        <f t="shared" si="5"/>
        <v>0</v>
      </c>
      <c r="E50" s="99">
        <f t="shared" si="6"/>
        <v>0</v>
      </c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101">
        <f t="shared" si="7"/>
        <v>0</v>
      </c>
      <c r="R50" s="101">
        <f t="shared" si="4"/>
        <v>0</v>
      </c>
      <c r="S50" s="100"/>
      <c r="T50" s="100"/>
      <c r="U50" s="100"/>
      <c r="V50" s="100"/>
      <c r="W50" s="100"/>
      <c r="X50" s="33" t="s">
        <v>9</v>
      </c>
      <c r="AB50" s="1"/>
    </row>
    <row r="51" spans="1:28" ht="30" x14ac:dyDescent="0.25">
      <c r="A51" s="73"/>
      <c r="B51" s="80">
        <v>44</v>
      </c>
      <c r="C51" s="19" t="s">
        <v>35</v>
      </c>
      <c r="D51" s="99">
        <f t="shared" si="5"/>
        <v>0</v>
      </c>
      <c r="E51" s="99">
        <f t="shared" si="6"/>
        <v>0</v>
      </c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101">
        <f t="shared" si="7"/>
        <v>0</v>
      </c>
      <c r="R51" s="101">
        <f t="shared" si="4"/>
        <v>0</v>
      </c>
      <c r="S51" s="100"/>
      <c r="T51" s="100"/>
      <c r="U51" s="100"/>
      <c r="V51" s="100"/>
      <c r="W51" s="100"/>
      <c r="X51" s="33" t="s">
        <v>8</v>
      </c>
      <c r="AB51" s="2"/>
    </row>
    <row r="52" spans="1:28" ht="63.75" customHeight="1" x14ac:dyDescent="0.25">
      <c r="A52" s="73"/>
      <c r="B52" s="80">
        <v>45</v>
      </c>
      <c r="C52" s="17" t="s">
        <v>40</v>
      </c>
      <c r="D52" s="99">
        <f t="shared" si="5"/>
        <v>4836</v>
      </c>
      <c r="E52" s="99">
        <f t="shared" si="6"/>
        <v>4836</v>
      </c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101">
        <f t="shared" si="7"/>
        <v>0</v>
      </c>
      <c r="R52" s="101">
        <f t="shared" si="4"/>
        <v>0</v>
      </c>
      <c r="S52" s="100"/>
      <c r="T52" s="100"/>
      <c r="U52" s="100"/>
      <c r="V52" s="100">
        <v>4836</v>
      </c>
      <c r="W52" s="100">
        <v>4836</v>
      </c>
      <c r="X52" s="33" t="s">
        <v>8</v>
      </c>
    </row>
    <row r="53" spans="1:28" ht="30" x14ac:dyDescent="0.25">
      <c r="A53" s="73"/>
      <c r="B53" s="80">
        <v>46</v>
      </c>
      <c r="C53" s="17" t="s">
        <v>37</v>
      </c>
      <c r="D53" s="99">
        <f t="shared" si="5"/>
        <v>0</v>
      </c>
      <c r="E53" s="99">
        <f t="shared" si="6"/>
        <v>0</v>
      </c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101">
        <f t="shared" si="7"/>
        <v>0</v>
      </c>
      <c r="R53" s="101">
        <f t="shared" si="4"/>
        <v>0</v>
      </c>
      <c r="S53" s="100"/>
      <c r="T53" s="100"/>
      <c r="U53" s="100"/>
      <c r="V53" s="100"/>
      <c r="W53" s="100"/>
      <c r="X53" s="34"/>
    </row>
    <row r="54" spans="1:28" ht="30" x14ac:dyDescent="0.25">
      <c r="A54" s="73"/>
      <c r="B54" s="80">
        <v>47</v>
      </c>
      <c r="C54" s="17" t="s">
        <v>38</v>
      </c>
      <c r="D54" s="99">
        <f t="shared" si="5"/>
        <v>0</v>
      </c>
      <c r="E54" s="99">
        <f t="shared" si="6"/>
        <v>0</v>
      </c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101">
        <f t="shared" si="7"/>
        <v>0</v>
      </c>
      <c r="R54" s="101">
        <f t="shared" si="4"/>
        <v>0</v>
      </c>
      <c r="S54" s="100"/>
      <c r="T54" s="100"/>
      <c r="U54" s="100"/>
      <c r="V54" s="100"/>
      <c r="W54" s="100"/>
      <c r="X54" s="33" t="s">
        <v>8</v>
      </c>
    </row>
    <row r="55" spans="1:28" s="4" customFormat="1" ht="38.450000000000003" customHeight="1" x14ac:dyDescent="0.25">
      <c r="A55" s="102"/>
      <c r="B55" s="80">
        <v>48</v>
      </c>
      <c r="C55" s="20" t="s">
        <v>83</v>
      </c>
      <c r="D55" s="103">
        <f t="shared" ref="D55:U55" si="10">D41+D24+D9</f>
        <v>804975</v>
      </c>
      <c r="E55" s="103">
        <f t="shared" si="10"/>
        <v>804975</v>
      </c>
      <c r="F55" s="103">
        <f t="shared" si="10"/>
        <v>0</v>
      </c>
      <c r="G55" s="103">
        <f t="shared" si="10"/>
        <v>0</v>
      </c>
      <c r="H55" s="103">
        <f t="shared" si="10"/>
        <v>0</v>
      </c>
      <c r="I55" s="103">
        <f t="shared" si="10"/>
        <v>0</v>
      </c>
      <c r="J55" s="103">
        <f t="shared" si="10"/>
        <v>0</v>
      </c>
      <c r="K55" s="103">
        <f t="shared" si="10"/>
        <v>5000</v>
      </c>
      <c r="L55" s="103">
        <f t="shared" si="10"/>
        <v>0</v>
      </c>
      <c r="M55" s="103">
        <f t="shared" si="10"/>
        <v>0</v>
      </c>
      <c r="N55" s="103">
        <f t="shared" si="10"/>
        <v>92800</v>
      </c>
      <c r="O55" s="103">
        <f t="shared" si="10"/>
        <v>92800</v>
      </c>
      <c r="P55" s="103">
        <f t="shared" si="10"/>
        <v>0</v>
      </c>
      <c r="Q55" s="103">
        <f t="shared" si="10"/>
        <v>97800</v>
      </c>
      <c r="R55" s="103">
        <f t="shared" si="10"/>
        <v>97800</v>
      </c>
      <c r="S55" s="103">
        <f t="shared" si="10"/>
        <v>0</v>
      </c>
      <c r="T55" s="103">
        <f t="shared" si="10"/>
        <v>0</v>
      </c>
      <c r="U55" s="103">
        <f t="shared" si="10"/>
        <v>0</v>
      </c>
      <c r="V55" s="103">
        <f>V41+V24+V9</f>
        <v>707175</v>
      </c>
      <c r="W55" s="103">
        <f>W41+W24+W9</f>
        <v>707175</v>
      </c>
      <c r="X55" s="33"/>
    </row>
    <row r="56" spans="1:28" ht="19.5" customHeight="1" x14ac:dyDescent="0.25">
      <c r="B56" s="37"/>
      <c r="C56" s="21"/>
      <c r="F56" s="14"/>
      <c r="G56" s="14"/>
      <c r="H56" s="14"/>
      <c r="I56" s="14"/>
      <c r="J56" s="14"/>
      <c r="K56" s="14"/>
      <c r="L56" s="14"/>
      <c r="M56" s="14"/>
      <c r="N56" s="14"/>
      <c r="P56" s="14"/>
      <c r="Q56" s="14"/>
      <c r="S56" s="14"/>
      <c r="T56" s="14"/>
      <c r="U56" s="14"/>
      <c r="V56" s="14"/>
    </row>
    <row r="57" spans="1:28" ht="15" x14ac:dyDescent="0.25">
      <c r="B57" s="37"/>
      <c r="C57" s="21"/>
      <c r="F57" s="14"/>
      <c r="G57" s="14"/>
      <c r="H57" s="14"/>
      <c r="I57" s="14"/>
      <c r="J57" s="14"/>
      <c r="K57" s="14"/>
      <c r="L57" s="14"/>
      <c r="M57" s="14"/>
      <c r="N57" s="14"/>
      <c r="P57" s="14"/>
      <c r="Q57" s="14"/>
      <c r="S57" s="14"/>
      <c r="T57" s="14"/>
      <c r="U57" s="14"/>
      <c r="V57" s="14"/>
    </row>
    <row r="58" spans="1:28" ht="15" x14ac:dyDescent="0.25">
      <c r="B58" s="37"/>
      <c r="C58" s="22" t="s">
        <v>47</v>
      </c>
      <c r="F58" s="14"/>
      <c r="G58" s="14"/>
      <c r="H58" s="14"/>
      <c r="I58" s="14"/>
      <c r="J58" s="14"/>
      <c r="K58" s="14"/>
      <c r="L58" s="14"/>
      <c r="M58" s="14"/>
      <c r="N58" s="14"/>
      <c r="P58" s="14"/>
      <c r="Q58" s="14"/>
      <c r="S58" s="14"/>
      <c r="T58" s="14"/>
      <c r="U58" s="14"/>
      <c r="V58" s="14"/>
    </row>
    <row r="59" spans="1:28" ht="15" x14ac:dyDescent="0.25">
      <c r="B59" s="37"/>
      <c r="C59" s="62" t="s">
        <v>70</v>
      </c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</row>
    <row r="60" spans="1:28" ht="44.25" customHeight="1" x14ac:dyDescent="0.25">
      <c r="B60" s="37"/>
      <c r="C60" s="61" t="s">
        <v>64</v>
      </c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</row>
    <row r="61" spans="1:28" ht="13.5" customHeight="1" x14ac:dyDescent="0.25">
      <c r="B61" s="37"/>
      <c r="C61" s="62" t="s">
        <v>65</v>
      </c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</row>
    <row r="62" spans="1:28" ht="30.75" customHeight="1" x14ac:dyDescent="0.25">
      <c r="B62" s="37"/>
      <c r="C62" s="21" t="s">
        <v>66</v>
      </c>
      <c r="D62" s="22"/>
      <c r="E62" s="47"/>
      <c r="F62" s="21"/>
      <c r="G62" s="21"/>
      <c r="H62" s="21"/>
      <c r="I62" s="21"/>
      <c r="J62" s="21"/>
      <c r="K62" s="21"/>
      <c r="L62" s="21"/>
      <c r="M62" s="21"/>
      <c r="N62" s="21"/>
      <c r="O62" s="52"/>
      <c r="P62" s="21"/>
      <c r="Q62" s="14"/>
      <c r="S62" s="14"/>
      <c r="T62" s="14"/>
      <c r="U62" s="14"/>
      <c r="V62" s="14"/>
    </row>
    <row r="63" spans="1:28" ht="34.5" customHeight="1" x14ac:dyDescent="0.25">
      <c r="B63" s="37"/>
      <c r="C63" s="7"/>
      <c r="D63" s="12"/>
      <c r="E63" s="12"/>
      <c r="F63" s="7"/>
      <c r="G63" s="7"/>
      <c r="H63" s="7"/>
      <c r="I63" s="7"/>
      <c r="J63" s="7"/>
      <c r="K63" s="7"/>
      <c r="L63" s="7"/>
      <c r="M63" s="7"/>
      <c r="N63" s="23"/>
      <c r="O63" s="51"/>
      <c r="P63" s="23"/>
      <c r="Q63" s="23"/>
      <c r="R63" s="51"/>
      <c r="S63" s="23"/>
      <c r="T63" s="23"/>
      <c r="U63" s="23"/>
      <c r="V63" s="23"/>
      <c r="W63" s="51"/>
      <c r="X63" s="8"/>
    </row>
    <row r="64" spans="1:28" ht="15" customHeight="1" x14ac:dyDescent="0.25">
      <c r="B64" s="37"/>
      <c r="C64" s="24" t="s">
        <v>46</v>
      </c>
      <c r="D64" s="12"/>
      <c r="E64" s="12"/>
      <c r="F64" s="7"/>
      <c r="G64" s="7"/>
      <c r="H64" s="7"/>
      <c r="I64" s="7"/>
      <c r="J64" s="7"/>
      <c r="K64" s="7"/>
      <c r="L64" s="7"/>
      <c r="M64" s="7"/>
      <c r="N64" s="23"/>
      <c r="O64" s="51"/>
      <c r="P64" s="23"/>
      <c r="Q64" s="23"/>
      <c r="R64" s="51"/>
      <c r="S64" s="23"/>
      <c r="T64" s="23"/>
      <c r="U64" s="23"/>
      <c r="V64" s="23"/>
      <c r="W64" s="51"/>
      <c r="X64" s="8"/>
    </row>
    <row r="65" spans="2:24" ht="15" x14ac:dyDescent="0.25">
      <c r="B65" s="37"/>
      <c r="C65" s="25" t="s">
        <v>71</v>
      </c>
      <c r="D65" s="26"/>
      <c r="E65" s="48"/>
      <c r="F65" s="23"/>
      <c r="G65" s="23"/>
      <c r="H65" s="23"/>
      <c r="I65" s="23"/>
      <c r="J65" s="23"/>
      <c r="K65" s="23"/>
      <c r="L65" s="23"/>
      <c r="M65" s="23"/>
      <c r="N65" s="23"/>
      <c r="O65" s="51"/>
      <c r="P65" s="23"/>
      <c r="Q65" s="23"/>
      <c r="R65" s="51"/>
      <c r="S65" s="23"/>
      <c r="T65" s="23"/>
      <c r="U65" s="23"/>
      <c r="V65" s="23"/>
      <c r="W65" s="51"/>
      <c r="X65" s="8"/>
    </row>
    <row r="66" spans="2:24" ht="15" x14ac:dyDescent="0.25">
      <c r="B66" s="37"/>
      <c r="C66" s="63" t="s">
        <v>67</v>
      </c>
      <c r="D66" s="63"/>
      <c r="E66" s="63"/>
      <c r="F66" s="63"/>
      <c r="G66" s="63"/>
      <c r="H66" s="63"/>
      <c r="I66" s="63"/>
      <c r="J66" s="63"/>
      <c r="K66" s="23"/>
      <c r="L66" s="23"/>
      <c r="M66" s="23"/>
      <c r="N66" s="23"/>
      <c r="O66" s="51"/>
      <c r="P66" s="23"/>
      <c r="Q66" s="23"/>
      <c r="R66" s="51"/>
      <c r="S66" s="23"/>
      <c r="T66" s="23"/>
      <c r="U66" s="23"/>
      <c r="V66" s="23"/>
      <c r="W66" s="51"/>
      <c r="X66" s="8"/>
    </row>
    <row r="67" spans="2:24" ht="15" x14ac:dyDescent="0.25">
      <c r="B67" s="37"/>
      <c r="C67" s="63" t="s">
        <v>68</v>
      </c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</row>
    <row r="68" spans="2:24" ht="15" x14ac:dyDescent="0.25">
      <c r="B68" s="37"/>
      <c r="C68" s="27" t="s">
        <v>77</v>
      </c>
      <c r="D68" s="28"/>
      <c r="E68" s="48"/>
      <c r="F68" s="27"/>
      <c r="G68" s="27"/>
      <c r="H68" s="27"/>
      <c r="I68" s="23"/>
      <c r="J68" s="23"/>
      <c r="K68" s="23"/>
      <c r="L68" s="23"/>
      <c r="M68" s="23"/>
      <c r="N68" s="23"/>
      <c r="O68" s="51"/>
      <c r="P68" s="23"/>
      <c r="Q68" s="23"/>
      <c r="R68" s="51"/>
      <c r="S68" s="23"/>
      <c r="T68" s="23"/>
      <c r="U68" s="23"/>
      <c r="V68" s="23"/>
      <c r="W68" s="51"/>
      <c r="X68" s="8"/>
    </row>
    <row r="69" spans="2:24" ht="15" x14ac:dyDescent="0.25">
      <c r="B69" s="37"/>
      <c r="C69" s="27" t="s">
        <v>78</v>
      </c>
      <c r="D69" s="28"/>
      <c r="E69" s="48"/>
      <c r="F69" s="27"/>
      <c r="G69" s="27"/>
      <c r="H69" s="27"/>
      <c r="I69" s="23"/>
      <c r="J69" s="23"/>
      <c r="K69" s="23"/>
      <c r="L69" s="23"/>
      <c r="M69" s="23"/>
      <c r="N69" s="23"/>
      <c r="O69" s="51"/>
      <c r="P69" s="23"/>
      <c r="Q69" s="23"/>
      <c r="R69" s="51"/>
      <c r="S69" s="23"/>
      <c r="T69" s="23"/>
      <c r="U69" s="23"/>
      <c r="V69" s="23"/>
      <c r="W69" s="51"/>
      <c r="X69" s="8"/>
    </row>
    <row r="70" spans="2:24" ht="15" x14ac:dyDescent="0.25">
      <c r="B70" s="37"/>
      <c r="C70" s="63" t="s">
        <v>69</v>
      </c>
      <c r="D70" s="63"/>
      <c r="E70" s="63"/>
      <c r="F70" s="63"/>
      <c r="G70" s="63"/>
      <c r="H70" s="63"/>
      <c r="I70" s="63"/>
      <c r="J70" s="63"/>
      <c r="K70" s="63"/>
      <c r="L70" s="23"/>
      <c r="M70" s="23"/>
      <c r="N70" s="23"/>
      <c r="O70" s="51"/>
      <c r="P70" s="23"/>
      <c r="Q70" s="23"/>
      <c r="R70" s="51"/>
      <c r="S70" s="23"/>
      <c r="T70" s="23"/>
      <c r="U70" s="23"/>
      <c r="V70" s="23"/>
      <c r="W70" s="51"/>
      <c r="X70" s="8"/>
    </row>
    <row r="71" spans="2:24" ht="15" x14ac:dyDescent="0.25">
      <c r="B71" s="37"/>
      <c r="C71" s="29" t="s">
        <v>72</v>
      </c>
      <c r="D71" s="13"/>
      <c r="E71" s="49"/>
      <c r="F71" s="23"/>
      <c r="G71" s="23"/>
      <c r="H71" s="23"/>
      <c r="I71" s="23"/>
      <c r="J71" s="23"/>
      <c r="K71" s="23"/>
      <c r="L71" s="23"/>
      <c r="M71" s="23"/>
      <c r="N71" s="23"/>
      <c r="O71" s="51"/>
      <c r="P71" s="23"/>
      <c r="Q71" s="23"/>
      <c r="R71" s="51"/>
      <c r="S71" s="23"/>
      <c r="T71" s="23"/>
      <c r="U71" s="23"/>
      <c r="V71" s="23"/>
      <c r="W71" s="51"/>
      <c r="X71" s="8"/>
    </row>
    <row r="72" spans="2:24" ht="15" x14ac:dyDescent="0.25">
      <c r="B72" s="37"/>
      <c r="C72" s="29" t="s">
        <v>73</v>
      </c>
      <c r="D72" s="13"/>
      <c r="E72" s="49"/>
      <c r="F72" s="23"/>
      <c r="G72" s="23"/>
      <c r="H72" s="23"/>
      <c r="I72" s="23"/>
      <c r="J72" s="23"/>
      <c r="K72" s="23"/>
      <c r="L72" s="23"/>
      <c r="M72" s="23"/>
      <c r="N72" s="23"/>
      <c r="O72" s="51"/>
      <c r="P72" s="23"/>
      <c r="Q72" s="23"/>
      <c r="R72" s="51"/>
      <c r="S72" s="23"/>
      <c r="T72" s="23"/>
      <c r="U72" s="23"/>
      <c r="V72" s="23"/>
      <c r="W72" s="51"/>
      <c r="X72" s="8"/>
    </row>
    <row r="73" spans="2:24" ht="15" x14ac:dyDescent="0.25">
      <c r="B73" s="37"/>
      <c r="C73" s="29" t="s">
        <v>74</v>
      </c>
      <c r="D73" s="13"/>
      <c r="E73" s="49"/>
      <c r="F73" s="23"/>
      <c r="G73" s="23"/>
      <c r="H73" s="23"/>
      <c r="I73" s="23"/>
      <c r="J73" s="23"/>
      <c r="K73" s="23"/>
      <c r="L73" s="23"/>
      <c r="M73" s="23"/>
      <c r="N73" s="23"/>
      <c r="O73" s="51"/>
      <c r="P73" s="23"/>
      <c r="Q73" s="23"/>
      <c r="R73" s="51"/>
      <c r="S73" s="23"/>
      <c r="T73" s="23"/>
      <c r="U73" s="23"/>
      <c r="V73" s="23"/>
      <c r="W73" s="51"/>
      <c r="X73" s="8"/>
    </row>
    <row r="74" spans="2:24" ht="15" x14ac:dyDescent="0.25">
      <c r="B74" s="37"/>
      <c r="C74" s="29" t="s">
        <v>75</v>
      </c>
      <c r="D74" s="13"/>
      <c r="E74" s="49"/>
      <c r="F74" s="23"/>
      <c r="G74" s="23"/>
      <c r="H74" s="23"/>
      <c r="I74" s="23"/>
      <c r="J74" s="23"/>
      <c r="K74" s="23"/>
      <c r="L74" s="23"/>
      <c r="M74" s="23"/>
      <c r="N74" s="23"/>
      <c r="O74" s="51"/>
      <c r="P74" s="23"/>
      <c r="Q74" s="23"/>
      <c r="R74" s="51"/>
      <c r="S74" s="23"/>
      <c r="T74" s="23"/>
      <c r="U74" s="23"/>
      <c r="V74" s="23"/>
      <c r="W74" s="51"/>
      <c r="X74" s="8"/>
    </row>
    <row r="75" spans="2:24" x14ac:dyDescent="0.25">
      <c r="C75" s="10"/>
      <c r="D75" s="13"/>
      <c r="E75" s="49"/>
      <c r="F75" s="2"/>
      <c r="G75" s="2"/>
      <c r="H75" s="2"/>
      <c r="I75" s="2"/>
      <c r="J75" s="2"/>
      <c r="K75" s="2"/>
      <c r="L75" s="2"/>
      <c r="M75" s="2"/>
      <c r="N75" s="2"/>
      <c r="O75" s="51"/>
      <c r="P75" s="2"/>
      <c r="Q75" s="2"/>
      <c r="R75" s="51"/>
      <c r="S75" s="2"/>
      <c r="T75" s="2"/>
      <c r="U75" s="2"/>
      <c r="V75" s="2"/>
      <c r="W75" s="51"/>
      <c r="X75" s="8"/>
    </row>
    <row r="76" spans="2:24" x14ac:dyDescent="0.25">
      <c r="C76" s="9"/>
      <c r="D76" s="13"/>
      <c r="E76" s="49"/>
      <c r="F76" s="2"/>
      <c r="G76" s="2"/>
      <c r="H76" s="2"/>
      <c r="I76" s="2"/>
      <c r="J76" s="2"/>
      <c r="K76" s="2"/>
      <c r="L76" s="2"/>
      <c r="M76" s="2"/>
      <c r="N76" s="2"/>
      <c r="O76" s="51"/>
      <c r="P76" s="2"/>
      <c r="Q76" s="2"/>
      <c r="R76" s="51"/>
      <c r="S76" s="2"/>
      <c r="T76" s="2"/>
      <c r="U76" s="2"/>
      <c r="V76" s="2"/>
      <c r="W76" s="51"/>
      <c r="X76" s="8"/>
    </row>
    <row r="77" spans="2:24" x14ac:dyDescent="0.25">
      <c r="C77" s="9"/>
      <c r="D77" s="13"/>
      <c r="E77" s="49"/>
      <c r="F77" s="2"/>
      <c r="G77" s="2"/>
      <c r="H77" s="2"/>
      <c r="I77" s="2"/>
      <c r="J77" s="2"/>
      <c r="K77" s="2"/>
      <c r="L77" s="2"/>
      <c r="M77" s="2"/>
      <c r="N77" s="2"/>
      <c r="O77" s="51"/>
      <c r="P77" s="2"/>
      <c r="Q77" s="2"/>
      <c r="R77" s="51"/>
      <c r="S77" s="2"/>
      <c r="T77" s="2"/>
      <c r="U77" s="2"/>
      <c r="V77" s="2"/>
      <c r="W77" s="51"/>
      <c r="X77" s="8"/>
    </row>
    <row r="78" spans="2:24" x14ac:dyDescent="0.25">
      <c r="C78" s="9"/>
      <c r="D78" s="13"/>
      <c r="E78" s="49"/>
      <c r="F78" s="2"/>
      <c r="G78" s="2"/>
      <c r="H78" s="2"/>
      <c r="I78" s="2"/>
      <c r="J78" s="2"/>
      <c r="K78" s="2"/>
      <c r="L78" s="2"/>
      <c r="M78" s="2"/>
      <c r="N78" s="2"/>
      <c r="O78" s="51"/>
      <c r="P78" s="2"/>
      <c r="Q78" s="2"/>
      <c r="R78" s="51"/>
      <c r="S78" s="2"/>
      <c r="T78" s="2"/>
      <c r="U78" s="2"/>
      <c r="V78" s="2"/>
      <c r="W78" s="51"/>
      <c r="X78" s="8"/>
    </row>
    <row r="79" spans="2:24" x14ac:dyDescent="0.25">
      <c r="C79" s="9"/>
      <c r="D79" s="13"/>
      <c r="E79" s="49"/>
      <c r="F79" s="2"/>
      <c r="G79" s="2"/>
      <c r="H79" s="2"/>
      <c r="I79" s="2"/>
      <c r="J79" s="2"/>
      <c r="K79" s="2"/>
      <c r="L79" s="2"/>
      <c r="M79" s="2"/>
      <c r="N79" s="2"/>
      <c r="O79" s="51"/>
      <c r="P79" s="2"/>
      <c r="Q79" s="2"/>
      <c r="R79" s="51"/>
      <c r="S79" s="2"/>
      <c r="T79" s="2"/>
      <c r="U79" s="2"/>
      <c r="V79" s="2"/>
      <c r="W79" s="51"/>
      <c r="X79" s="8"/>
    </row>
    <row r="80" spans="2:24" x14ac:dyDescent="0.25">
      <c r="C80" s="9"/>
      <c r="D80" s="13"/>
      <c r="E80" s="49"/>
      <c r="F80" s="2"/>
      <c r="G80" s="2"/>
      <c r="H80" s="2"/>
      <c r="I80" s="2"/>
      <c r="J80" s="2"/>
      <c r="K80" s="2"/>
      <c r="L80" s="2"/>
      <c r="M80" s="2"/>
      <c r="N80" s="2"/>
      <c r="O80" s="51"/>
      <c r="P80" s="2"/>
      <c r="Q80" s="2"/>
      <c r="R80" s="51"/>
      <c r="S80" s="2"/>
      <c r="T80" s="2"/>
      <c r="U80" s="2"/>
      <c r="V80" s="2"/>
      <c r="W80" s="51"/>
      <c r="X80" s="8"/>
    </row>
  </sheetData>
  <mergeCells count="15">
    <mergeCell ref="C70:K70"/>
    <mergeCell ref="C66:J66"/>
    <mergeCell ref="C67:X67"/>
    <mergeCell ref="X4:X5"/>
    <mergeCell ref="D4:D5"/>
    <mergeCell ref="S4:U4"/>
    <mergeCell ref="C59:X59"/>
    <mergeCell ref="F4:R4"/>
    <mergeCell ref="E4:E5"/>
    <mergeCell ref="V4:W4"/>
    <mergeCell ref="B5:B6"/>
    <mergeCell ref="C5:C6"/>
    <mergeCell ref="C60:X60"/>
    <mergeCell ref="C61:X61"/>
    <mergeCell ref="C2:M2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8AC5B-4D70-4294-9247-C5007D4A568E}">
  <sheetPr>
    <pageSetUpPr fitToPage="1"/>
  </sheetPr>
  <dimension ref="A2:J25"/>
  <sheetViews>
    <sheetView tabSelected="1" workbookViewId="0">
      <selection activeCell="M25" sqref="M25"/>
    </sheetView>
  </sheetViews>
  <sheetFormatPr defaultRowHeight="15" x14ac:dyDescent="0.25"/>
  <cols>
    <col min="1" max="1" width="6.5703125" customWidth="1"/>
    <col min="2" max="2" width="39" customWidth="1"/>
    <col min="3" max="3" width="17.28515625" customWidth="1"/>
    <col min="4" max="4" width="17.140625" customWidth="1"/>
    <col min="5" max="6" width="16" customWidth="1"/>
    <col min="7" max="7" width="18" customWidth="1"/>
    <col min="8" max="8" width="17.28515625" customWidth="1"/>
    <col min="9" max="9" width="13.28515625" customWidth="1"/>
    <col min="10" max="10" width="11.42578125" customWidth="1"/>
  </cols>
  <sheetData>
    <row r="2" spans="1:10" ht="15.75" x14ac:dyDescent="0.25">
      <c r="A2" s="39" t="s">
        <v>82</v>
      </c>
      <c r="G2" s="67" t="s">
        <v>111</v>
      </c>
      <c r="H2" s="67"/>
      <c r="I2" s="67"/>
      <c r="J2" s="68"/>
    </row>
    <row r="3" spans="1:10" x14ac:dyDescent="0.25">
      <c r="I3" s="22"/>
    </row>
    <row r="4" spans="1:10" ht="44.25" customHeight="1" x14ac:dyDescent="0.25">
      <c r="A4" s="71" t="s">
        <v>103</v>
      </c>
      <c r="B4" s="71"/>
      <c r="C4" s="71"/>
      <c r="D4" s="71"/>
      <c r="E4" s="71"/>
      <c r="F4" s="71"/>
      <c r="G4" s="71"/>
      <c r="H4" s="71"/>
      <c r="I4" s="71"/>
    </row>
    <row r="6" spans="1:10" x14ac:dyDescent="0.25">
      <c r="A6" s="72" t="s">
        <v>84</v>
      </c>
      <c r="B6" s="72" t="s">
        <v>85</v>
      </c>
      <c r="C6" s="65" t="s">
        <v>104</v>
      </c>
      <c r="D6" s="65" t="s">
        <v>104</v>
      </c>
      <c r="E6" s="65" t="s">
        <v>106</v>
      </c>
      <c r="F6" s="65" t="s">
        <v>106</v>
      </c>
      <c r="G6" s="65" t="s">
        <v>105</v>
      </c>
      <c r="H6" s="65" t="s">
        <v>105</v>
      </c>
      <c r="I6" s="65" t="s">
        <v>86</v>
      </c>
      <c r="J6" s="65" t="s">
        <v>86</v>
      </c>
    </row>
    <row r="7" spans="1:10" ht="71.25" customHeight="1" x14ac:dyDescent="0.25">
      <c r="A7" s="60"/>
      <c r="B7" s="60"/>
      <c r="C7" s="66"/>
      <c r="D7" s="66"/>
      <c r="E7" s="66"/>
      <c r="F7" s="66"/>
      <c r="G7" s="66"/>
      <c r="H7" s="66"/>
      <c r="I7" s="66"/>
      <c r="J7" s="66"/>
    </row>
    <row r="8" spans="1:10" ht="15" customHeight="1" x14ac:dyDescent="0.25">
      <c r="A8" s="54"/>
      <c r="B8" s="55"/>
      <c r="C8" s="56" t="s">
        <v>108</v>
      </c>
      <c r="D8" s="56" t="s">
        <v>109</v>
      </c>
      <c r="E8" s="56" t="s">
        <v>108</v>
      </c>
      <c r="F8" s="56" t="s">
        <v>109</v>
      </c>
      <c r="G8" s="56" t="s">
        <v>108</v>
      </c>
      <c r="H8" s="56" t="s">
        <v>109</v>
      </c>
      <c r="I8" s="56" t="s">
        <v>108</v>
      </c>
      <c r="J8" s="56" t="s">
        <v>109</v>
      </c>
    </row>
    <row r="9" spans="1:10" ht="16.5" customHeight="1" x14ac:dyDescent="0.25">
      <c r="A9" s="44">
        <v>1</v>
      </c>
      <c r="B9" s="40" t="s">
        <v>107</v>
      </c>
      <c r="C9" s="41">
        <v>214465</v>
      </c>
      <c r="D9" s="41">
        <v>214465</v>
      </c>
      <c r="E9" s="41">
        <v>183057</v>
      </c>
      <c r="F9" s="41">
        <v>113945</v>
      </c>
      <c r="G9" s="41">
        <v>133050</v>
      </c>
      <c r="H9" s="41">
        <v>133050</v>
      </c>
      <c r="I9" s="45">
        <v>530572</v>
      </c>
      <c r="J9" s="59">
        <f>D9+F9+H9</f>
        <v>461460</v>
      </c>
    </row>
    <row r="10" spans="1:10" ht="14.25" customHeight="1" x14ac:dyDescent="0.25">
      <c r="A10" s="44">
        <v>2</v>
      </c>
      <c r="B10" s="40" t="s">
        <v>87</v>
      </c>
      <c r="C10" s="41">
        <v>35166</v>
      </c>
      <c r="D10" s="41">
        <v>35166</v>
      </c>
      <c r="E10" s="41">
        <v>30016</v>
      </c>
      <c r="F10" s="41">
        <v>18684</v>
      </c>
      <c r="G10" s="41">
        <v>22766</v>
      </c>
      <c r="H10" s="41">
        <v>22766</v>
      </c>
      <c r="I10" s="45">
        <v>87948</v>
      </c>
      <c r="J10" s="59">
        <f t="shared" ref="J10:J24" si="0">D10+F10+H10</f>
        <v>76616</v>
      </c>
    </row>
    <row r="11" spans="1:10" ht="15.75" x14ac:dyDescent="0.25">
      <c r="A11" s="44">
        <v>3</v>
      </c>
      <c r="B11" s="40" t="s">
        <v>88</v>
      </c>
      <c r="C11" s="41">
        <v>42770</v>
      </c>
      <c r="D11" s="41">
        <v>42770</v>
      </c>
      <c r="E11" s="41">
        <v>36506</v>
      </c>
      <c r="F11" s="41">
        <v>22724</v>
      </c>
      <c r="G11" s="41">
        <v>17169</v>
      </c>
      <c r="H11" s="41">
        <v>17169</v>
      </c>
      <c r="I11" s="45">
        <v>96445</v>
      </c>
      <c r="J11" s="59">
        <f t="shared" si="0"/>
        <v>82663</v>
      </c>
    </row>
    <row r="12" spans="1:10" ht="15.75" x14ac:dyDescent="0.25">
      <c r="A12" s="44">
        <v>4</v>
      </c>
      <c r="B12" s="40" t="s">
        <v>89</v>
      </c>
      <c r="C12" s="41">
        <v>11205</v>
      </c>
      <c r="D12" s="41">
        <v>11205</v>
      </c>
      <c r="E12" s="41">
        <v>9564</v>
      </c>
      <c r="F12" s="41">
        <v>5953</v>
      </c>
      <c r="G12" s="41">
        <v>6279</v>
      </c>
      <c r="H12" s="41">
        <v>6279</v>
      </c>
      <c r="I12" s="45">
        <v>27048</v>
      </c>
      <c r="J12" s="59">
        <f t="shared" si="0"/>
        <v>23437</v>
      </c>
    </row>
    <row r="13" spans="1:10" ht="15.75" x14ac:dyDescent="0.25">
      <c r="A13" s="44">
        <v>5</v>
      </c>
      <c r="B13" s="40" t="s">
        <v>90</v>
      </c>
      <c r="C13" s="41">
        <v>12806</v>
      </c>
      <c r="D13" s="41">
        <v>12806</v>
      </c>
      <c r="E13" s="41">
        <v>10931</v>
      </c>
      <c r="F13" s="41">
        <v>6804</v>
      </c>
      <c r="G13" s="41">
        <v>9318</v>
      </c>
      <c r="H13" s="41">
        <v>9318</v>
      </c>
      <c r="I13" s="45">
        <v>33055</v>
      </c>
      <c r="J13" s="59">
        <f t="shared" si="0"/>
        <v>28928</v>
      </c>
    </row>
    <row r="14" spans="1:10" ht="15.75" x14ac:dyDescent="0.25">
      <c r="A14" s="44">
        <v>6</v>
      </c>
      <c r="B14" s="40" t="s">
        <v>91</v>
      </c>
      <c r="C14" s="41">
        <v>14732</v>
      </c>
      <c r="D14" s="41">
        <v>14732</v>
      </c>
      <c r="E14" s="41">
        <v>12574</v>
      </c>
      <c r="F14" s="41">
        <v>7827</v>
      </c>
      <c r="G14" s="41">
        <v>9540</v>
      </c>
      <c r="H14" s="41">
        <v>9540</v>
      </c>
      <c r="I14" s="45">
        <v>36846</v>
      </c>
      <c r="J14" s="59">
        <f t="shared" si="0"/>
        <v>32099</v>
      </c>
    </row>
    <row r="15" spans="1:10" ht="15.75" x14ac:dyDescent="0.25">
      <c r="A15" s="44">
        <v>7</v>
      </c>
      <c r="B15" s="40" t="s">
        <v>92</v>
      </c>
      <c r="C15" s="41">
        <v>13306</v>
      </c>
      <c r="D15" s="41">
        <v>13306</v>
      </c>
      <c r="E15" s="41">
        <v>11358</v>
      </c>
      <c r="F15" s="41">
        <v>7070</v>
      </c>
      <c r="G15" s="41">
        <v>10764</v>
      </c>
      <c r="H15" s="41">
        <v>10764</v>
      </c>
      <c r="I15" s="45">
        <v>35428</v>
      </c>
      <c r="J15" s="59">
        <f t="shared" si="0"/>
        <v>31140</v>
      </c>
    </row>
    <row r="16" spans="1:10" ht="15.75" x14ac:dyDescent="0.25">
      <c r="A16" s="44">
        <v>8</v>
      </c>
      <c r="B16" s="40" t="s">
        <v>93</v>
      </c>
      <c r="C16" s="41">
        <v>4027</v>
      </c>
      <c r="D16" s="41">
        <v>4027</v>
      </c>
      <c r="E16" s="41">
        <v>3437</v>
      </c>
      <c r="F16" s="41">
        <v>2139</v>
      </c>
      <c r="G16" s="41">
        <v>7425</v>
      </c>
      <c r="H16" s="41">
        <v>7425</v>
      </c>
      <c r="I16" s="45">
        <v>14889</v>
      </c>
      <c r="J16" s="59">
        <f t="shared" si="0"/>
        <v>13591</v>
      </c>
    </row>
    <row r="17" spans="1:10" ht="15.75" x14ac:dyDescent="0.25">
      <c r="A17" s="44">
        <v>9</v>
      </c>
      <c r="B17" s="40" t="s">
        <v>94</v>
      </c>
      <c r="C17" s="41">
        <v>4027</v>
      </c>
      <c r="D17" s="41">
        <v>4027</v>
      </c>
      <c r="E17" s="41">
        <v>3437</v>
      </c>
      <c r="F17" s="41">
        <v>2139</v>
      </c>
      <c r="G17" s="41">
        <v>6476</v>
      </c>
      <c r="H17" s="41">
        <v>6476</v>
      </c>
      <c r="I17" s="45">
        <v>13940</v>
      </c>
      <c r="J17" s="59">
        <f t="shared" si="0"/>
        <v>12642</v>
      </c>
    </row>
    <row r="18" spans="1:10" ht="15.75" x14ac:dyDescent="0.25">
      <c r="A18" s="44">
        <v>10</v>
      </c>
      <c r="B18" s="40" t="s">
        <v>95</v>
      </c>
      <c r="C18" s="41">
        <v>3164</v>
      </c>
      <c r="D18" s="41">
        <v>3164</v>
      </c>
      <c r="E18" s="41">
        <v>2701</v>
      </c>
      <c r="F18" s="41">
        <v>1681</v>
      </c>
      <c r="G18" s="41">
        <v>2450</v>
      </c>
      <c r="H18" s="41">
        <v>2450</v>
      </c>
      <c r="I18" s="45">
        <v>8315</v>
      </c>
      <c r="J18" s="59">
        <f t="shared" si="0"/>
        <v>7295</v>
      </c>
    </row>
    <row r="19" spans="1:10" ht="15.75" x14ac:dyDescent="0.25">
      <c r="A19" s="44">
        <v>11</v>
      </c>
      <c r="B19" s="40" t="s">
        <v>96</v>
      </c>
      <c r="C19" s="41">
        <v>2876</v>
      </c>
      <c r="D19" s="41">
        <v>2876</v>
      </c>
      <c r="E19" s="41">
        <v>2455</v>
      </c>
      <c r="F19" s="41">
        <v>1528</v>
      </c>
      <c r="G19" s="41">
        <v>2547</v>
      </c>
      <c r="H19" s="41">
        <v>2547</v>
      </c>
      <c r="I19" s="45">
        <v>7878</v>
      </c>
      <c r="J19" s="59">
        <f t="shared" si="0"/>
        <v>6951</v>
      </c>
    </row>
    <row r="20" spans="1:10" ht="15.75" x14ac:dyDescent="0.25">
      <c r="A20" s="44">
        <v>12</v>
      </c>
      <c r="B20" s="40" t="s">
        <v>97</v>
      </c>
      <c r="C20" s="41">
        <v>3739</v>
      </c>
      <c r="D20" s="41">
        <v>3739</v>
      </c>
      <c r="E20" s="41">
        <v>3192</v>
      </c>
      <c r="F20" s="41">
        <v>1988</v>
      </c>
      <c r="G20" s="41">
        <v>3049</v>
      </c>
      <c r="H20" s="41">
        <v>3049</v>
      </c>
      <c r="I20" s="45">
        <v>9980</v>
      </c>
      <c r="J20" s="59">
        <f t="shared" si="0"/>
        <v>8776</v>
      </c>
    </row>
    <row r="21" spans="1:10" ht="15.75" x14ac:dyDescent="0.25">
      <c r="A21" s="44">
        <v>13</v>
      </c>
      <c r="B21" s="40" t="s">
        <v>98</v>
      </c>
      <c r="C21" s="41">
        <v>1150</v>
      </c>
      <c r="D21" s="41">
        <v>1150</v>
      </c>
      <c r="E21" s="41">
        <v>982</v>
      </c>
      <c r="F21" s="41">
        <v>611</v>
      </c>
      <c r="G21" s="41">
        <v>1300</v>
      </c>
      <c r="H21" s="41">
        <v>1300</v>
      </c>
      <c r="I21" s="45">
        <v>3432</v>
      </c>
      <c r="J21" s="59">
        <f t="shared" si="0"/>
        <v>3061</v>
      </c>
    </row>
    <row r="22" spans="1:10" ht="15.75" x14ac:dyDescent="0.25">
      <c r="A22" s="44">
        <v>14</v>
      </c>
      <c r="B22" s="40" t="s">
        <v>99</v>
      </c>
      <c r="C22" s="41">
        <v>1151</v>
      </c>
      <c r="D22" s="41">
        <v>1151</v>
      </c>
      <c r="E22" s="41">
        <v>982</v>
      </c>
      <c r="F22" s="41">
        <v>611</v>
      </c>
      <c r="G22" s="41">
        <v>1789</v>
      </c>
      <c r="H22" s="41">
        <v>1789</v>
      </c>
      <c r="I22" s="45">
        <v>3922</v>
      </c>
      <c r="J22" s="59">
        <f t="shared" si="0"/>
        <v>3551</v>
      </c>
    </row>
    <row r="23" spans="1:10" ht="15.75" x14ac:dyDescent="0.25">
      <c r="A23" s="44">
        <v>15</v>
      </c>
      <c r="B23" s="40" t="s">
        <v>100</v>
      </c>
      <c r="C23" s="41">
        <v>1151</v>
      </c>
      <c r="D23" s="41">
        <v>1151</v>
      </c>
      <c r="E23" s="42">
        <v>982</v>
      </c>
      <c r="F23" s="42">
        <v>611</v>
      </c>
      <c r="G23" s="41">
        <v>2957</v>
      </c>
      <c r="H23" s="41">
        <v>2957</v>
      </c>
      <c r="I23" s="45">
        <v>5090</v>
      </c>
      <c r="J23" s="59">
        <f t="shared" si="0"/>
        <v>4719</v>
      </c>
    </row>
    <row r="24" spans="1:10" ht="15.75" x14ac:dyDescent="0.25">
      <c r="A24" s="44">
        <v>16</v>
      </c>
      <c r="B24" s="40" t="s">
        <v>101</v>
      </c>
      <c r="C24" s="41">
        <v>2301</v>
      </c>
      <c r="D24" s="41">
        <v>2301</v>
      </c>
      <c r="E24" s="41">
        <v>1964</v>
      </c>
      <c r="F24" s="41">
        <v>1223</v>
      </c>
      <c r="G24" s="41">
        <v>4522</v>
      </c>
      <c r="H24" s="41">
        <v>4522</v>
      </c>
      <c r="I24" s="45">
        <v>8787</v>
      </c>
      <c r="J24" s="59">
        <f t="shared" si="0"/>
        <v>8046</v>
      </c>
    </row>
    <row r="25" spans="1:10" ht="15.75" x14ac:dyDescent="0.25">
      <c r="A25" s="69" t="s">
        <v>102</v>
      </c>
      <c r="B25" s="70"/>
      <c r="C25" s="43">
        <v>368036</v>
      </c>
      <c r="D25" s="43">
        <v>368036</v>
      </c>
      <c r="E25" s="43">
        <f>SUM(E9:E24)</f>
        <v>314138</v>
      </c>
      <c r="F25" s="43">
        <f>SUM(F9:F24)</f>
        <v>195538</v>
      </c>
      <c r="G25" s="43">
        <v>241401</v>
      </c>
      <c r="H25" s="43">
        <f>SUM(H9:H24)</f>
        <v>241401</v>
      </c>
      <c r="I25" s="43">
        <v>923575</v>
      </c>
      <c r="J25" s="59">
        <f>SUM(J9:J24)</f>
        <v>804975</v>
      </c>
    </row>
  </sheetData>
  <mergeCells count="13">
    <mergeCell ref="J6:J7"/>
    <mergeCell ref="D6:D7"/>
    <mergeCell ref="G2:J2"/>
    <mergeCell ref="A25:B25"/>
    <mergeCell ref="C6:C7"/>
    <mergeCell ref="E6:E7"/>
    <mergeCell ref="G6:G7"/>
    <mergeCell ref="I6:I7"/>
    <mergeCell ref="A4:I4"/>
    <mergeCell ref="A6:A7"/>
    <mergeCell ref="B6:B7"/>
    <mergeCell ref="H6:H7"/>
    <mergeCell ref="F6:F7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2</vt:i4>
      </vt:variant>
    </vt:vector>
  </HeadingPairs>
  <TitlesOfParts>
    <vt:vector size="4" baseType="lpstr">
      <vt:lpstr>Обща</vt:lpstr>
      <vt:lpstr>Села</vt:lpstr>
      <vt:lpstr>Обща!Област_печат</vt:lpstr>
      <vt:lpstr>Обща!Печат_заглавия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Петя Копчева</dc:creator>
  <cp:lastModifiedBy>k</cp:lastModifiedBy>
  <cp:lastPrinted>2025-04-28T12:12:27Z</cp:lastPrinted>
  <dcterms:created xsi:type="dcterms:W3CDTF">2015-05-05T08:44:01Z</dcterms:created>
  <dcterms:modified xsi:type="dcterms:W3CDTF">2025-04-28T12:13:49Z</dcterms:modified>
</cp:coreProperties>
</file>