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<sst xmlns="http://schemas.openxmlformats.org/spreadsheetml/2006/main" count="263" uniqueCount="134">
  <si>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</si>
  <si>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</si>
  <si>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</si>
  <si>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</si>
  <si>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</si>
  <si>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</si>
  <si>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</si>
  <si>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</si>
  <si>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</si>
  <si>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</si>
  <si>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</si>
  <si>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</si>
  <si>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</si>
  <si>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</si>
  <si>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</si>
  <si>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</si>
  <si>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</si>
  <si>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</si>
  <si>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</si>
  <si>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</si>
  <si>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</si>
  <si>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</si>
  <si>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</si>
  <si>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</si>
  <si>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</si>
  <si>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</si>
  <si>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</si>
  <si>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</si>
  <si>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</si>
  <si>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</si>
  <si>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</si>
  <si>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</si>
  <si>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</si>
  <si>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</si>
  <si>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</si>
  <si>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</si>
  <si>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</si>
  <si>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</si>
  <si>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</si>
  <si>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</si>
  <si>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</si>
  <si>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</si>
  <si>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</si>
  <si>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</si>
  <si>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</si>
  <si>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</si>
  <si>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</si>
  <si>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</si>
  <si>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</si>
  <si>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</si>
  <si>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</si>
  <si>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</si>
  <si>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</si>
  <si>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</si>
  <si>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</si>
  <si>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</si>
  <si>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</si>
  <si>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</si>
  <si>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</si>
  <si>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</si>
  <si>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</si>
  <si>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</si>
  <si>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</si>
  <si>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</si>
  <si>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</si>
  <si>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</si>
  <si>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</si>
  <si>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</si>
  <si>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</si>
  <si>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</si>
  <si>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</si>
  <si>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</si>
  <si>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</si>
  <si>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</si>
  <si>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</si>
  <si>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</si>
  <si>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</si>
  <si>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</si>
  <si>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</si>
  <si>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</si>
  <si>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</si>
  <si>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</si>
  <si>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</si>
  <si>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</si>
  <si>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</si>
  <si>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</si>
  <si>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</si>
  <si>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</si>
  <si>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</si>
  <si>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</si>
  <si>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</si>
  <si>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</si>
  <si>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</si>
  <si>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</si>
  <si>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</si>
  <si>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адм.сграда</t>
  </si>
  <si>
    <t>39493.501.753</t>
  </si>
  <si>
    <t>топлоиз. на външни стени</t>
  </si>
  <si>
    <t>топлоиз.на външни стени</t>
  </si>
  <si>
    <t>бюджета на РБ и община</t>
  </si>
  <si>
    <t>по обследване</t>
  </si>
  <si>
    <t>подмяна на дограма</t>
  </si>
  <si>
    <t>топлоизолиране на покрив</t>
  </si>
  <si>
    <t>пожарна</t>
  </si>
  <si>
    <t>83017.503.1255.1.2.3</t>
  </si>
  <si>
    <t>европейски фондове</t>
  </si>
  <si>
    <t>83017.503.1255.1.2.3.</t>
  </si>
  <si>
    <t>83017.503.1256.1.2.3</t>
  </si>
  <si>
    <t>топлоизолиране на подови конструкции</t>
  </si>
  <si>
    <t>въвеждане на термо-помпена с-ма за охлаждане/отопление</t>
  </si>
  <si>
    <t>83017.503.1256.1.2.3.</t>
  </si>
  <si>
    <t>подмяна осветителни тела</t>
  </si>
  <si>
    <t>общ.администрация</t>
  </si>
  <si>
    <t>83017.504.4305.1.2</t>
  </si>
  <si>
    <t>топлоизолация на външни стени</t>
  </si>
  <si>
    <t>подмяна дограма</t>
  </si>
  <si>
    <t>сбщ.администрация</t>
  </si>
  <si>
    <t>83017.504.4305.1.2.</t>
  </si>
  <si>
    <t>топлоизолация на подови конструкции</t>
  </si>
  <si>
    <t>изграждане на фотоволтаична с-ма за собствени нужди</t>
  </si>
  <si>
    <t>общинска администрация - гр.Шабла</t>
  </si>
  <si>
    <t>Добрич</t>
  </si>
  <si>
    <t>Шабла</t>
  </si>
  <si>
    <t>"Равно поле"</t>
  </si>
  <si>
    <t>Програма за енергийна ефективност на община Шабла</t>
  </si>
  <si>
    <t>2020-2025</t>
  </si>
  <si>
    <t>Решение №74/27.03.2020 г.</t>
  </si>
  <si>
    <t>Марияна Колева Димитрова- Бобева</t>
  </si>
  <si>
    <t>Дата:12.12.2022</t>
  </si>
  <si>
    <t>Мариян Жечев -Кмет на община Шабла</t>
  </si>
  <si>
    <t>mariqna.bobeva@abv.bg   0882299016</t>
  </si>
  <si>
    <t>367ТЕК173/29.12.21</t>
  </si>
  <si>
    <t>033БКО271/ 01.11.2021</t>
  </si>
  <si>
    <t>033БКО270/01.112021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</si>
</sst>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5">
      <selection activeCell="F22" sqref="F22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84</v>
      </c>
      <c r="C9" s="103"/>
      <c r="D9" s="103"/>
      <c r="E9" s="103"/>
    </row>
    <row r="10" spans="1:5" ht="31.5" customHeight="1">
      <c r="A10" s="86" t="s">
        <v>80</v>
      </c>
      <c r="B10" s="111" t="s">
        <v>120</v>
      </c>
      <c r="C10" s="111"/>
      <c r="D10" s="111"/>
      <c r="E10" s="111"/>
    </row>
    <row r="11" spans="1:5" ht="31.5" customHeight="1">
      <c r="A11" s="87" t="s">
        <v>81</v>
      </c>
      <c r="B11" s="111">
        <v>852957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121</v>
      </c>
      <c r="B14" s="61" t="s">
        <v>122</v>
      </c>
      <c r="C14" s="61" t="s">
        <v>122</v>
      </c>
      <c r="D14" s="62" t="s">
        <v>123</v>
      </c>
      <c r="E14" s="80">
        <v>35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124</v>
      </c>
      <c r="B18" s="105" t="s">
        <v>125</v>
      </c>
      <c r="C18" s="105"/>
      <c r="D18" s="105" t="s">
        <v>126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>
        <v>0.5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>
        <v>0.0159</v>
      </c>
      <c r="E21" s="75" t="s">
        <v>5</v>
      </c>
      <c r="F21" s="17"/>
    </row>
    <row r="22" spans="1:6" ht="25.5" customHeight="1">
      <c r="A22" s="106"/>
      <c r="B22" s="106"/>
      <c r="C22" s="106"/>
      <c r="D22" s="56">
        <f>D21*100/D20</f>
        <v>3.18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127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130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128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129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3">
      <selection activeCell="G23" sqref="G23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6.25" thickTop="1">
      <c r="A7" s="89">
        <v>1</v>
      </c>
      <c r="B7" s="23" t="s">
        <v>33</v>
      </c>
      <c r="C7" s="23" t="s">
        <v>95</v>
      </c>
      <c r="D7" s="23" t="s">
        <v>96</v>
      </c>
      <c r="E7" s="81">
        <v>436.73</v>
      </c>
      <c r="F7" s="23" t="s">
        <v>131</v>
      </c>
      <c r="G7" s="23" t="s">
        <v>97</v>
      </c>
      <c r="H7" s="23" t="s">
        <v>98</v>
      </c>
      <c r="I7" s="42" t="s">
        <v>90</v>
      </c>
      <c r="J7" s="43" t="s">
        <v>99</v>
      </c>
      <c r="K7" s="96">
        <v>17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6</v>
      </c>
      <c r="R7" s="97">
        <v>0</v>
      </c>
      <c r="S7" s="74">
        <f>(L7*6000+M7*9300+N7*11628+O7*12778+P7*3800)/1000+SUM(Q7:R7)</f>
        <v>6</v>
      </c>
      <c r="T7" s="97">
        <v>3.2</v>
      </c>
      <c r="U7" s="74">
        <f>((L7*6000*350+M7*9300*202+N7*11628*270+O7*12778*227+P7*3800*43)+(Q7*819+R7*290)*1000)/1000000</f>
        <v>4.914</v>
      </c>
      <c r="V7" s="74">
        <f aca="true" t="shared" si="0" ref="V7:V57">IF(T7=0,"",K7/T7)</f>
        <v>5.3125</v>
      </c>
      <c r="W7" s="69" t="s">
        <v>100</v>
      </c>
    </row>
    <row r="8" spans="1:23" ht="25.5">
      <c r="A8" s="89">
        <v>2</v>
      </c>
      <c r="B8" s="23" t="s">
        <v>33</v>
      </c>
      <c r="C8" s="23" t="s">
        <v>95</v>
      </c>
      <c r="D8" s="23" t="s">
        <v>96</v>
      </c>
      <c r="E8" s="81">
        <v>436.7</v>
      </c>
      <c r="F8" s="23" t="s">
        <v>131</v>
      </c>
      <c r="G8" s="23" t="s">
        <v>101</v>
      </c>
      <c r="H8" s="23" t="s">
        <v>101</v>
      </c>
      <c r="I8" s="42" t="s">
        <v>90</v>
      </c>
      <c r="J8" s="43" t="s">
        <v>99</v>
      </c>
      <c r="K8" s="96">
        <v>11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2.6</v>
      </c>
      <c r="R8" s="97">
        <v>0</v>
      </c>
      <c r="S8" s="74">
        <f aca="true" t="shared" si="1" ref="S8:S56">(L8*6000+M8*9300+N8*11628+O8*12778+P8*3800)/1000+SUM(Q8:R8)</f>
        <v>2.6</v>
      </c>
      <c r="T8" s="97">
        <v>1.3</v>
      </c>
      <c r="U8" s="74">
        <f aca="true" t="shared" si="2" ref="U8:U56">((L8*6000*350+M8*9300*202+N8*11628*270+O8*12778*227+P8*3800*43)+(Q8*819+R8*290)*1000)/1000000</f>
        <v>2.1294</v>
      </c>
      <c r="V8" s="74">
        <f t="shared" si="0"/>
        <v>8.461538461538462</v>
      </c>
      <c r="W8" s="69" t="s">
        <v>100</v>
      </c>
    </row>
    <row r="9" spans="1:23" ht="25.5">
      <c r="A9" s="89">
        <v>3</v>
      </c>
      <c r="B9" s="23" t="s">
        <v>33</v>
      </c>
      <c r="C9" s="23" t="s">
        <v>95</v>
      </c>
      <c r="D9" s="23" t="s">
        <v>96</v>
      </c>
      <c r="E9" s="81">
        <v>436.7</v>
      </c>
      <c r="F9" s="23" t="s">
        <v>131</v>
      </c>
      <c r="G9" s="23" t="s">
        <v>102</v>
      </c>
      <c r="H9" s="23" t="s">
        <v>102</v>
      </c>
      <c r="I9" s="42" t="s">
        <v>90</v>
      </c>
      <c r="J9" s="43" t="s">
        <v>99</v>
      </c>
      <c r="K9" s="96">
        <v>24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7.3</v>
      </c>
      <c r="R9" s="97">
        <v>0</v>
      </c>
      <c r="S9" s="74">
        <f t="shared" si="1"/>
        <v>7.3</v>
      </c>
      <c r="T9" s="97">
        <v>3.6</v>
      </c>
      <c r="U9" s="74">
        <f t="shared" si="2"/>
        <v>5.9787</v>
      </c>
      <c r="V9" s="74">
        <f t="shared" si="0"/>
        <v>6.666666666666666</v>
      </c>
      <c r="W9" s="69" t="s">
        <v>100</v>
      </c>
    </row>
    <row r="10" spans="1:23" ht="25.5">
      <c r="A10" s="89">
        <v>4</v>
      </c>
      <c r="B10" s="23" t="s">
        <v>33</v>
      </c>
      <c r="C10" s="23" t="s">
        <v>103</v>
      </c>
      <c r="D10" s="23" t="s">
        <v>104</v>
      </c>
      <c r="E10" s="81">
        <v>724.69</v>
      </c>
      <c r="F10" s="23" t="s">
        <v>132</v>
      </c>
      <c r="G10" s="23" t="s">
        <v>97</v>
      </c>
      <c r="H10" s="23"/>
      <c r="I10" s="42" t="s">
        <v>90</v>
      </c>
      <c r="J10" s="43" t="s">
        <v>105</v>
      </c>
      <c r="K10" s="96">
        <v>59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43.04</v>
      </c>
      <c r="R10" s="97">
        <v>0</v>
      </c>
      <c r="S10" s="74">
        <f t="shared" si="1"/>
        <v>43.04</v>
      </c>
      <c r="T10" s="97">
        <v>3.6</v>
      </c>
      <c r="U10" s="74">
        <f t="shared" si="2"/>
        <v>35.24976</v>
      </c>
      <c r="V10" s="74">
        <f t="shared" si="0"/>
        <v>16.38888888888889</v>
      </c>
      <c r="W10" s="69" t="s">
        <v>100</v>
      </c>
    </row>
    <row r="11" spans="1:23" ht="25.5">
      <c r="A11" s="89">
        <v>5</v>
      </c>
      <c r="B11" s="23" t="s">
        <v>33</v>
      </c>
      <c r="C11" s="28" t="s">
        <v>103</v>
      </c>
      <c r="D11" s="28" t="s">
        <v>106</v>
      </c>
      <c r="E11" s="81">
        <v>724.7</v>
      </c>
      <c r="F11" s="28" t="s">
        <v>132</v>
      </c>
      <c r="G11" s="23" t="s">
        <v>101</v>
      </c>
      <c r="H11" s="23"/>
      <c r="I11" s="42" t="s">
        <v>90</v>
      </c>
      <c r="J11" s="43" t="s">
        <v>105</v>
      </c>
      <c r="K11" s="96">
        <v>37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24.1</v>
      </c>
      <c r="R11" s="97">
        <v>0</v>
      </c>
      <c r="S11" s="74">
        <f t="shared" si="1"/>
        <v>24.1</v>
      </c>
      <c r="T11" s="97">
        <v>2.05</v>
      </c>
      <c r="U11" s="74">
        <f t="shared" si="2"/>
        <v>19.7379</v>
      </c>
      <c r="V11" s="74">
        <f t="shared" si="0"/>
        <v>18.04878048780488</v>
      </c>
      <c r="W11" s="70" t="s">
        <v>100</v>
      </c>
    </row>
    <row r="12" spans="1:23" ht="25.5">
      <c r="A12" s="89">
        <v>6</v>
      </c>
      <c r="B12" s="23" t="s">
        <v>33</v>
      </c>
      <c r="C12" s="28" t="s">
        <v>103</v>
      </c>
      <c r="D12" s="28" t="s">
        <v>106</v>
      </c>
      <c r="E12" s="81">
        <v>724.7</v>
      </c>
      <c r="F12" s="28" t="s">
        <v>132</v>
      </c>
      <c r="G12" s="23" t="s">
        <v>102</v>
      </c>
      <c r="H12" s="23"/>
      <c r="I12" s="42" t="s">
        <v>90</v>
      </c>
      <c r="J12" s="43" t="s">
        <v>105</v>
      </c>
      <c r="K12" s="96">
        <v>121.5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88.9</v>
      </c>
      <c r="R12" s="97">
        <v>0</v>
      </c>
      <c r="S12" s="74">
        <f t="shared" si="1"/>
        <v>88.9</v>
      </c>
      <c r="T12" s="97">
        <v>7.56</v>
      </c>
      <c r="U12" s="74">
        <f t="shared" si="2"/>
        <v>72.8091</v>
      </c>
      <c r="V12" s="74">
        <f t="shared" si="0"/>
        <v>16.071428571428573</v>
      </c>
      <c r="W12" s="70" t="s">
        <v>100</v>
      </c>
    </row>
    <row r="13" spans="1:23" ht="38.25">
      <c r="A13" s="89">
        <v>7</v>
      </c>
      <c r="B13" s="23" t="s">
        <v>33</v>
      </c>
      <c r="C13" s="28" t="s">
        <v>103</v>
      </c>
      <c r="D13" s="28" t="s">
        <v>107</v>
      </c>
      <c r="E13" s="81">
        <v>724.7</v>
      </c>
      <c r="F13" s="28" t="s">
        <v>132</v>
      </c>
      <c r="G13" s="23" t="s">
        <v>108</v>
      </c>
      <c r="H13" s="23"/>
      <c r="I13" s="42" t="s">
        <v>90</v>
      </c>
      <c r="J13" s="43" t="s">
        <v>105</v>
      </c>
      <c r="K13" s="96">
        <v>1.9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1.4</v>
      </c>
      <c r="R13" s="97">
        <v>0</v>
      </c>
      <c r="S13" s="74">
        <f t="shared" si="1"/>
        <v>1.4</v>
      </c>
      <c r="T13" s="97">
        <v>0.1</v>
      </c>
      <c r="U13" s="74">
        <f t="shared" si="2"/>
        <v>1.1466</v>
      </c>
      <c r="V13" s="74">
        <f t="shared" si="0"/>
        <v>18.999999999999996</v>
      </c>
      <c r="W13" s="70" t="s">
        <v>100</v>
      </c>
    </row>
    <row r="14" spans="1:23" ht="63.75">
      <c r="A14" s="89">
        <v>8</v>
      </c>
      <c r="B14" s="23" t="s">
        <v>33</v>
      </c>
      <c r="C14" s="28" t="s">
        <v>103</v>
      </c>
      <c r="D14" s="28" t="s">
        <v>107</v>
      </c>
      <c r="E14" s="81">
        <v>724.7</v>
      </c>
      <c r="F14" s="28" t="s">
        <v>132</v>
      </c>
      <c r="G14" s="23" t="s">
        <v>109</v>
      </c>
      <c r="H14" s="23"/>
      <c r="I14" s="42" t="s">
        <v>90</v>
      </c>
      <c r="J14" s="43" t="s">
        <v>105</v>
      </c>
      <c r="K14" s="96">
        <v>168.7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202.5</v>
      </c>
      <c r="R14" s="97">
        <v>0</v>
      </c>
      <c r="S14" s="74">
        <f t="shared" si="1"/>
        <v>202.5</v>
      </c>
      <c r="T14" s="97">
        <v>17.2</v>
      </c>
      <c r="U14" s="74">
        <f t="shared" si="2"/>
        <v>165.8475</v>
      </c>
      <c r="V14" s="74">
        <f t="shared" si="0"/>
        <v>9.80813953488372</v>
      </c>
      <c r="W14" s="70" t="s">
        <v>100</v>
      </c>
    </row>
    <row r="15" spans="1:23" ht="25.5">
      <c r="A15" s="89">
        <v>9</v>
      </c>
      <c r="B15" s="23" t="s">
        <v>33</v>
      </c>
      <c r="C15" s="28" t="s">
        <v>103</v>
      </c>
      <c r="D15" s="28" t="s">
        <v>110</v>
      </c>
      <c r="E15" s="81">
        <v>724.7</v>
      </c>
      <c r="F15" s="28" t="s">
        <v>132</v>
      </c>
      <c r="G15" s="23" t="s">
        <v>111</v>
      </c>
      <c r="H15" s="23"/>
      <c r="I15" s="42" t="s">
        <v>90</v>
      </c>
      <c r="J15" s="43" t="s">
        <v>105</v>
      </c>
      <c r="K15" s="96">
        <v>7.1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3.1</v>
      </c>
      <c r="R15" s="97">
        <v>0</v>
      </c>
      <c r="S15" s="74">
        <f t="shared" si="1"/>
        <v>3.1</v>
      </c>
      <c r="T15" s="97">
        <v>0.86</v>
      </c>
      <c r="U15" s="74">
        <f t="shared" si="2"/>
        <v>2.5389</v>
      </c>
      <c r="V15" s="74">
        <f t="shared" si="0"/>
        <v>8.255813953488373</v>
      </c>
      <c r="W15" s="70" t="s">
        <v>100</v>
      </c>
    </row>
    <row r="16" spans="1:23" ht="51">
      <c r="A16" s="89">
        <v>10</v>
      </c>
      <c r="B16" s="23" t="s">
        <v>33</v>
      </c>
      <c r="C16" s="28" t="s">
        <v>103</v>
      </c>
      <c r="D16" s="28" t="s">
        <v>110</v>
      </c>
      <c r="E16" s="81">
        <v>724.7</v>
      </c>
      <c r="F16" s="28" t="s">
        <v>132</v>
      </c>
      <c r="G16" s="23" t="s">
        <v>119</v>
      </c>
      <c r="H16" s="23"/>
      <c r="I16" s="42" t="s">
        <v>90</v>
      </c>
      <c r="J16" s="43" t="s">
        <v>105</v>
      </c>
      <c r="K16" s="96">
        <v>57.6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13.72</v>
      </c>
      <c r="R16" s="97">
        <v>0</v>
      </c>
      <c r="S16" s="74">
        <f t="shared" si="1"/>
        <v>13.72</v>
      </c>
      <c r="T16" s="97">
        <v>3.71</v>
      </c>
      <c r="U16" s="74">
        <f t="shared" si="2"/>
        <v>11.23668</v>
      </c>
      <c r="V16" s="74">
        <f t="shared" si="0"/>
        <v>15.525606469002696</v>
      </c>
      <c r="W16" s="70" t="s">
        <v>100</v>
      </c>
    </row>
    <row r="17" spans="1:23" ht="25.5">
      <c r="A17" s="89">
        <v>11</v>
      </c>
      <c r="B17" s="23" t="s">
        <v>33</v>
      </c>
      <c r="C17" s="28" t="s">
        <v>112</v>
      </c>
      <c r="D17" s="28" t="s">
        <v>113</v>
      </c>
      <c r="E17" s="81">
        <v>2761.64</v>
      </c>
      <c r="F17" s="28" t="s">
        <v>133</v>
      </c>
      <c r="G17" s="23" t="s">
        <v>114</v>
      </c>
      <c r="H17" s="23"/>
      <c r="I17" s="42" t="s">
        <v>90</v>
      </c>
      <c r="J17" s="43" t="s">
        <v>105</v>
      </c>
      <c r="K17" s="96">
        <v>91.8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25.9</v>
      </c>
      <c r="R17" s="97">
        <v>0</v>
      </c>
      <c r="S17" s="74">
        <f t="shared" si="1"/>
        <v>25.9</v>
      </c>
      <c r="T17" s="97">
        <v>5.74</v>
      </c>
      <c r="U17" s="74">
        <f t="shared" si="2"/>
        <v>21.2121</v>
      </c>
      <c r="V17" s="74">
        <f t="shared" si="0"/>
        <v>15.993031358885016</v>
      </c>
      <c r="W17" s="70" t="s">
        <v>100</v>
      </c>
    </row>
    <row r="18" spans="1:23" ht="25.5">
      <c r="A18" s="89">
        <v>12</v>
      </c>
      <c r="B18" s="23" t="s">
        <v>33</v>
      </c>
      <c r="C18" s="28" t="s">
        <v>112</v>
      </c>
      <c r="D18" s="28" t="s">
        <v>113</v>
      </c>
      <c r="E18" s="81">
        <v>2761.6</v>
      </c>
      <c r="F18" s="28" t="s">
        <v>133</v>
      </c>
      <c r="G18" s="23" t="s">
        <v>115</v>
      </c>
      <c r="H18" s="23"/>
      <c r="I18" s="42" t="s">
        <v>90</v>
      </c>
      <c r="J18" s="43" t="s">
        <v>105</v>
      </c>
      <c r="K18" s="96">
        <v>225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127.32</v>
      </c>
      <c r="R18" s="97">
        <v>0</v>
      </c>
      <c r="S18" s="74">
        <f t="shared" si="1"/>
        <v>127.32</v>
      </c>
      <c r="T18" s="97">
        <v>28.14</v>
      </c>
      <c r="U18" s="74">
        <f t="shared" si="2"/>
        <v>104.27507999999999</v>
      </c>
      <c r="V18" s="74">
        <f t="shared" si="0"/>
        <v>7.995735607675906</v>
      </c>
      <c r="W18" s="70" t="s">
        <v>100</v>
      </c>
    </row>
    <row r="19" spans="1:23" ht="25.5">
      <c r="A19" s="89">
        <v>13</v>
      </c>
      <c r="B19" s="23" t="s">
        <v>33</v>
      </c>
      <c r="C19" s="28" t="s">
        <v>116</v>
      </c>
      <c r="D19" s="28" t="s">
        <v>113</v>
      </c>
      <c r="E19" s="81">
        <v>2761.6</v>
      </c>
      <c r="F19" s="28" t="s">
        <v>133</v>
      </c>
      <c r="G19" s="23" t="s">
        <v>102</v>
      </c>
      <c r="H19" s="23"/>
      <c r="I19" s="42" t="s">
        <v>90</v>
      </c>
      <c r="J19" s="43" t="s">
        <v>105</v>
      </c>
      <c r="K19" s="96">
        <v>119.35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33.7</v>
      </c>
      <c r="R19" s="97">
        <v>0</v>
      </c>
      <c r="S19" s="74">
        <f t="shared" si="1"/>
        <v>33.7</v>
      </c>
      <c r="T19" s="97">
        <v>7.46</v>
      </c>
      <c r="U19" s="74">
        <f t="shared" si="2"/>
        <v>27.600300000000004</v>
      </c>
      <c r="V19" s="74">
        <f t="shared" si="0"/>
        <v>15.998659517426272</v>
      </c>
      <c r="W19" s="70" t="s">
        <v>100</v>
      </c>
    </row>
    <row r="20" spans="1:23" ht="38.25">
      <c r="A20" s="89">
        <v>14</v>
      </c>
      <c r="B20" s="23" t="s">
        <v>33</v>
      </c>
      <c r="C20" s="28" t="s">
        <v>112</v>
      </c>
      <c r="D20" s="28" t="s">
        <v>117</v>
      </c>
      <c r="E20" s="81">
        <v>2761.6</v>
      </c>
      <c r="F20" s="28" t="s">
        <v>133</v>
      </c>
      <c r="G20" s="23" t="s">
        <v>118</v>
      </c>
      <c r="H20" s="23"/>
      <c r="I20" s="42" t="s">
        <v>90</v>
      </c>
      <c r="J20" s="43" t="s">
        <v>105</v>
      </c>
      <c r="K20" s="96">
        <v>56.6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28.4</v>
      </c>
      <c r="R20" s="97">
        <v>0</v>
      </c>
      <c r="S20" s="74">
        <f t="shared" si="1"/>
        <v>28.4</v>
      </c>
      <c r="T20" s="97">
        <v>6.3</v>
      </c>
      <c r="U20" s="74">
        <f t="shared" si="2"/>
        <v>23.2596</v>
      </c>
      <c r="V20" s="74">
        <f t="shared" si="0"/>
        <v>8.984126984126984</v>
      </c>
      <c r="W20" s="70" t="s">
        <v>100</v>
      </c>
    </row>
    <row r="21" spans="1:23" ht="63.75">
      <c r="A21" s="89">
        <v>15</v>
      </c>
      <c r="B21" s="23" t="s">
        <v>33</v>
      </c>
      <c r="C21" s="23" t="s">
        <v>112</v>
      </c>
      <c r="D21" s="23" t="s">
        <v>113</v>
      </c>
      <c r="E21" s="81">
        <v>2761.6</v>
      </c>
      <c r="F21" s="23" t="s">
        <v>133</v>
      </c>
      <c r="G21" s="23" t="s">
        <v>109</v>
      </c>
      <c r="H21" s="23"/>
      <c r="I21" s="42" t="s">
        <v>90</v>
      </c>
      <c r="J21" s="43" t="s">
        <v>105</v>
      </c>
      <c r="K21" s="96">
        <v>633.9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405.6</v>
      </c>
      <c r="R21" s="97">
        <v>0</v>
      </c>
      <c r="S21" s="74">
        <f t="shared" si="1"/>
        <v>405.6</v>
      </c>
      <c r="T21" s="97">
        <v>89.6</v>
      </c>
      <c r="U21" s="74">
        <f t="shared" si="2"/>
        <v>332.1864</v>
      </c>
      <c r="V21" s="74">
        <f t="shared" si="0"/>
        <v>7.074776785714286</v>
      </c>
      <c r="W21" s="69" t="s">
        <v>100</v>
      </c>
    </row>
    <row r="22" spans="1:23" ht="25.5">
      <c r="A22" s="89">
        <v>16</v>
      </c>
      <c r="B22" s="23" t="s">
        <v>33</v>
      </c>
      <c r="C22" s="23" t="s">
        <v>112</v>
      </c>
      <c r="D22" s="23" t="s">
        <v>113</v>
      </c>
      <c r="E22" s="81">
        <v>2761.6</v>
      </c>
      <c r="F22" s="23" t="s">
        <v>133</v>
      </c>
      <c r="G22" s="23" t="s">
        <v>111</v>
      </c>
      <c r="H22" s="23"/>
      <c r="I22" s="42" t="s">
        <v>90</v>
      </c>
      <c r="J22" s="43" t="s">
        <v>105</v>
      </c>
      <c r="K22" s="96">
        <v>17.4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18.1</v>
      </c>
      <c r="R22" s="97">
        <v>0</v>
      </c>
      <c r="S22" s="74">
        <f t="shared" si="1"/>
        <v>18.1</v>
      </c>
      <c r="T22" s="97">
        <v>2.18</v>
      </c>
      <c r="U22" s="74">
        <f t="shared" si="2"/>
        <v>14.823900000000002</v>
      </c>
      <c r="V22" s="74">
        <f t="shared" si="0"/>
        <v>7.981651376146788</v>
      </c>
      <c r="W22" s="69" t="s">
        <v>100</v>
      </c>
    </row>
    <row r="23" spans="1:23" ht="51">
      <c r="A23" s="89">
        <v>17</v>
      </c>
      <c r="B23" s="23" t="s">
        <v>33</v>
      </c>
      <c r="C23" s="23" t="s">
        <v>112</v>
      </c>
      <c r="D23" s="23" t="s">
        <v>113</v>
      </c>
      <c r="E23" s="81">
        <v>2761.6</v>
      </c>
      <c r="F23" s="23" t="s">
        <v>133</v>
      </c>
      <c r="G23" s="23" t="s">
        <v>119</v>
      </c>
      <c r="H23" s="23"/>
      <c r="I23" s="42" t="s">
        <v>90</v>
      </c>
      <c r="J23" s="43" t="s">
        <v>105</v>
      </c>
      <c r="K23" s="96">
        <v>61.2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39.4</v>
      </c>
      <c r="R23" s="97">
        <v>0</v>
      </c>
      <c r="S23" s="74">
        <f t="shared" si="1"/>
        <v>39.4</v>
      </c>
      <c r="T23" s="97">
        <v>4.73</v>
      </c>
      <c r="U23" s="74">
        <f t="shared" si="2"/>
        <v>32.2686</v>
      </c>
      <c r="V23" s="74">
        <f t="shared" si="0"/>
        <v>12.938689217758984</v>
      </c>
      <c r="W23" s="69" t="s">
        <v>100</v>
      </c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1710.0500000000002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1071.0800000000002</v>
      </c>
      <c r="R57" s="71">
        <f t="shared" si="3"/>
        <v>0</v>
      </c>
      <c r="S57" s="71">
        <f t="shared" si="3"/>
        <v>1071.0800000000002</v>
      </c>
      <c r="T57" s="71">
        <f t="shared" si="3"/>
        <v>187.32999999999998</v>
      </c>
      <c r="U57" s="71">
        <f t="shared" si="3"/>
        <v>877.21452</v>
      </c>
      <c r="V57" s="72">
        <f t="shared" si="0"/>
        <v>9.12854321251268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k</cp:lastModifiedBy>
  <cp:lastPrinted>2022-12-13T11:48:32Z</cp:lastPrinted>
  <dcterms:created xsi:type="dcterms:W3CDTF">1996-10-14T23:33:28Z</dcterms:created>
  <dcterms:modified xsi:type="dcterms:W3CDTF">2023-02-28T10:51:47Z</dcterms:modified>
  <cp:category/>
  <cp:version/>
  <cp:contentType/>
  <cp:contentStatus/>
</cp:coreProperties>
</file>