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570" windowWidth="15480" windowHeight="10830"/>
  </bookViews>
  <sheets>
    <sheet name="Sheet1" sheetId="21" r:id="rId1"/>
  </sheets>
  <definedNames>
    <definedName name="_xlnm.Print_Area" localSheetId="0">Sheet1!$A$1:$W$128</definedName>
    <definedName name="_xlnm.Print_Titles" localSheetId="0">Sheet1!$11:$11</definedName>
  </definedNames>
  <calcPr calcId="145621"/>
</workbook>
</file>

<file path=xl/calcChain.xml><?xml version="1.0" encoding="utf-8"?>
<calcChain xmlns="http://schemas.openxmlformats.org/spreadsheetml/2006/main">
  <c r="W53" i="21" l="1"/>
  <c r="V53" i="21"/>
  <c r="T53" i="21"/>
  <c r="S53" i="21"/>
  <c r="P53" i="21"/>
  <c r="O53" i="21"/>
  <c r="N53" i="21"/>
  <c r="L53" i="21"/>
  <c r="K53" i="21"/>
  <c r="J53" i="21"/>
  <c r="I53" i="21"/>
  <c r="F53" i="21"/>
  <c r="E53" i="21"/>
  <c r="D53" i="21"/>
  <c r="W61" i="21"/>
  <c r="V61" i="21"/>
  <c r="T61" i="21"/>
  <c r="S61" i="21"/>
  <c r="Q61" i="21"/>
  <c r="P61" i="21"/>
  <c r="O61" i="21"/>
  <c r="N61" i="21"/>
  <c r="L61" i="21"/>
  <c r="K61" i="21"/>
  <c r="J61" i="21"/>
  <c r="I61" i="21"/>
  <c r="G61" i="21"/>
  <c r="F61" i="21"/>
  <c r="E61" i="21"/>
  <c r="D61" i="21"/>
  <c r="G63" i="21"/>
  <c r="F63" i="21"/>
  <c r="D63" i="21"/>
  <c r="W54" i="21" l="1"/>
  <c r="V54" i="21"/>
  <c r="T54" i="21"/>
  <c r="S54" i="21"/>
  <c r="Q54" i="21"/>
  <c r="P54" i="21"/>
  <c r="O54" i="21"/>
  <c r="N54" i="21"/>
  <c r="L54" i="21"/>
  <c r="K54" i="21"/>
  <c r="J54" i="21"/>
  <c r="I54" i="21"/>
  <c r="E54" i="21"/>
  <c r="G57" i="21"/>
  <c r="F57" i="21"/>
  <c r="D57" i="21" s="1"/>
  <c r="G56" i="21"/>
  <c r="F56" i="21"/>
  <c r="D56" i="21" s="1"/>
  <c r="K23" i="21" l="1"/>
  <c r="W73" i="21" l="1"/>
  <c r="W72" i="21" s="1"/>
  <c r="V73" i="21"/>
  <c r="V72" i="21" s="1"/>
  <c r="T73" i="21"/>
  <c r="T72" i="21" s="1"/>
  <c r="S73" i="21"/>
  <c r="S72" i="21" s="1"/>
  <c r="Q73" i="21"/>
  <c r="Q72" i="21" s="1"/>
  <c r="P73" i="21"/>
  <c r="P72" i="21" s="1"/>
  <c r="O73" i="21"/>
  <c r="O72" i="21" s="1"/>
  <c r="N73" i="21"/>
  <c r="N72" i="21" s="1"/>
  <c r="L73" i="21"/>
  <c r="L72" i="21" s="1"/>
  <c r="K73" i="21"/>
  <c r="K72" i="21" s="1"/>
  <c r="J73" i="21"/>
  <c r="J72" i="21" s="1"/>
  <c r="I73" i="21"/>
  <c r="I72" i="21" s="1"/>
  <c r="E73" i="21"/>
  <c r="E72" i="21" s="1"/>
  <c r="G74" i="21"/>
  <c r="G73" i="21" s="1"/>
  <c r="G72" i="21" s="1"/>
  <c r="F74" i="21"/>
  <c r="F73" i="21" s="1"/>
  <c r="F72" i="21" s="1"/>
  <c r="D74" i="21"/>
  <c r="D73" i="21" s="1"/>
  <c r="D72" i="21" s="1"/>
  <c r="G45" i="21"/>
  <c r="F45" i="21"/>
  <c r="D45" i="21" s="1"/>
  <c r="W40" i="21" l="1"/>
  <c r="V40" i="21"/>
  <c r="T40" i="21"/>
  <c r="S40" i="21"/>
  <c r="Q40" i="21"/>
  <c r="P40" i="21"/>
  <c r="O40" i="21"/>
  <c r="N40" i="21"/>
  <c r="L40" i="21"/>
  <c r="K40" i="21"/>
  <c r="J40" i="21"/>
  <c r="I40" i="21"/>
  <c r="G40" i="21"/>
  <c r="E40" i="21"/>
  <c r="F41" i="21"/>
  <c r="D41" i="21" s="1"/>
  <c r="D40" i="21" s="1"/>
  <c r="F40" i="21" l="1"/>
  <c r="W42" i="21"/>
  <c r="W39" i="21" s="1"/>
  <c r="V42" i="21"/>
  <c r="V39" i="21" s="1"/>
  <c r="T42" i="21"/>
  <c r="T39" i="21" s="1"/>
  <c r="S42" i="21"/>
  <c r="S39" i="21" s="1"/>
  <c r="Q42" i="21"/>
  <c r="Q39" i="21" s="1"/>
  <c r="P42" i="21"/>
  <c r="P39" i="21" s="1"/>
  <c r="O42" i="21"/>
  <c r="O39" i="21" s="1"/>
  <c r="N42" i="21"/>
  <c r="N39" i="21" s="1"/>
  <c r="L42" i="21"/>
  <c r="L39" i="21" s="1"/>
  <c r="K42" i="21"/>
  <c r="K39" i="21" s="1"/>
  <c r="J42" i="21"/>
  <c r="J39" i="21" s="1"/>
  <c r="I42" i="21"/>
  <c r="I39" i="21" s="1"/>
  <c r="E42" i="21"/>
  <c r="E39" i="21" s="1"/>
  <c r="G43" i="21"/>
  <c r="G42" i="21" s="1"/>
  <c r="G39" i="21" s="1"/>
  <c r="F43" i="21"/>
  <c r="D43" i="21" s="1"/>
  <c r="D42" i="21" s="1"/>
  <c r="D39" i="21" s="1"/>
  <c r="F42" i="21" l="1"/>
  <c r="F39" i="21" s="1"/>
  <c r="W64" i="21"/>
  <c r="V64" i="21"/>
  <c r="T64" i="21"/>
  <c r="S64" i="21"/>
  <c r="Q64" i="21"/>
  <c r="P64" i="21"/>
  <c r="O64" i="21"/>
  <c r="N64" i="21"/>
  <c r="L64" i="21"/>
  <c r="K64" i="21"/>
  <c r="J64" i="21"/>
  <c r="I64" i="21"/>
  <c r="E64" i="21"/>
  <c r="G65" i="21"/>
  <c r="G64" i="21" s="1"/>
  <c r="F65" i="21"/>
  <c r="F64" i="21" s="1"/>
  <c r="F55" i="21"/>
  <c r="F54" i="21" s="1"/>
  <c r="W58" i="21"/>
  <c r="V58" i="21"/>
  <c r="T58" i="21"/>
  <c r="S58" i="21"/>
  <c r="Q58" i="21"/>
  <c r="Q53" i="21" s="1"/>
  <c r="P58" i="21"/>
  <c r="O58" i="21"/>
  <c r="N58" i="21"/>
  <c r="L58" i="21"/>
  <c r="K58" i="21"/>
  <c r="J58" i="21"/>
  <c r="I58" i="21"/>
  <c r="E58" i="21"/>
  <c r="W50" i="21"/>
  <c r="V50" i="21"/>
  <c r="T50" i="21"/>
  <c r="S50" i="21"/>
  <c r="Q50" i="21"/>
  <c r="P50" i="21"/>
  <c r="O50" i="21"/>
  <c r="N50" i="21"/>
  <c r="L50" i="21"/>
  <c r="K50" i="21"/>
  <c r="J50" i="21"/>
  <c r="I50" i="21"/>
  <c r="E50" i="21"/>
  <c r="G51" i="21"/>
  <c r="F51" i="21"/>
  <c r="D51" i="21" s="1"/>
  <c r="W37" i="21"/>
  <c r="W36" i="21" s="1"/>
  <c r="V37" i="21"/>
  <c r="V36" i="21" s="1"/>
  <c r="T37" i="21"/>
  <c r="T36" i="21" s="1"/>
  <c r="S37" i="21"/>
  <c r="S36" i="21" s="1"/>
  <c r="Q37" i="21"/>
  <c r="Q36" i="21" s="1"/>
  <c r="P37" i="21"/>
  <c r="P36" i="21" s="1"/>
  <c r="O37" i="21"/>
  <c r="O36" i="21" s="1"/>
  <c r="N37" i="21"/>
  <c r="N36" i="21" s="1"/>
  <c r="L37" i="21"/>
  <c r="L36" i="21" s="1"/>
  <c r="K37" i="21"/>
  <c r="K36" i="21" s="1"/>
  <c r="J37" i="21"/>
  <c r="J36" i="21" s="1"/>
  <c r="I37" i="21"/>
  <c r="I36" i="21" s="1"/>
  <c r="E37" i="21"/>
  <c r="E36" i="21" s="1"/>
  <c r="G38" i="21"/>
  <c r="G37" i="21" s="1"/>
  <c r="G36" i="21" s="1"/>
  <c r="F38" i="21"/>
  <c r="D38" i="21" s="1"/>
  <c r="D37" i="21" s="1"/>
  <c r="D36" i="21" s="1"/>
  <c r="D65" i="21" l="1"/>
  <c r="D64" i="21" s="1"/>
  <c r="F37" i="21"/>
  <c r="F36" i="21" s="1"/>
  <c r="O47" i="21"/>
  <c r="W70" i="21" l="1"/>
  <c r="V70" i="21"/>
  <c r="T70" i="21"/>
  <c r="S70" i="21"/>
  <c r="Q70" i="21"/>
  <c r="P70" i="21"/>
  <c r="O70" i="21"/>
  <c r="N70" i="21"/>
  <c r="L70" i="21"/>
  <c r="K70" i="21"/>
  <c r="J70" i="21"/>
  <c r="I70" i="21"/>
  <c r="E70" i="21"/>
  <c r="W67" i="21"/>
  <c r="V67" i="21"/>
  <c r="T67" i="21"/>
  <c r="S67" i="21"/>
  <c r="Q67" i="21"/>
  <c r="P67" i="21"/>
  <c r="O67" i="21"/>
  <c r="N67" i="21"/>
  <c r="L67" i="21"/>
  <c r="K67" i="21"/>
  <c r="J67" i="21"/>
  <c r="I67" i="21"/>
  <c r="E67" i="21"/>
  <c r="G109" i="21"/>
  <c r="G108" i="21" s="1"/>
  <c r="G107" i="21" s="1"/>
  <c r="F109" i="21"/>
  <c r="D109" i="21" s="1"/>
  <c r="D108" i="21" s="1"/>
  <c r="D107" i="21" s="1"/>
  <c r="G90" i="21"/>
  <c r="F90" i="21"/>
  <c r="D90" i="21" s="1"/>
  <c r="G89" i="21"/>
  <c r="F89" i="21"/>
  <c r="D89" i="21" s="1"/>
  <c r="D88" i="21" s="1"/>
  <c r="D87" i="21" s="1"/>
  <c r="G85" i="21"/>
  <c r="F85" i="21"/>
  <c r="D85" i="21" s="1"/>
  <c r="G84" i="21"/>
  <c r="F84" i="21"/>
  <c r="F82" i="21" s="1"/>
  <c r="F81" i="21" s="1"/>
  <c r="G83" i="21"/>
  <c r="G82" i="21" s="1"/>
  <c r="G81" i="21" s="1"/>
  <c r="F83" i="21"/>
  <c r="D83" i="21" s="1"/>
  <c r="D82" i="21" s="1"/>
  <c r="D81" i="21" s="1"/>
  <c r="G71" i="21"/>
  <c r="G70" i="21" s="1"/>
  <c r="F71" i="21"/>
  <c r="F70" i="21" s="1"/>
  <c r="G68" i="21"/>
  <c r="G67" i="21" s="1"/>
  <c r="G66" i="21" s="1"/>
  <c r="F68" i="21"/>
  <c r="F67" i="21" s="1"/>
  <c r="G60" i="21"/>
  <c r="G58" i="21" s="1"/>
  <c r="G53" i="21" s="1"/>
  <c r="F60" i="21"/>
  <c r="G55" i="21"/>
  <c r="D55" i="21"/>
  <c r="D54" i="21" s="1"/>
  <c r="G52" i="21"/>
  <c r="G50" i="21" s="1"/>
  <c r="G49" i="21" s="1"/>
  <c r="F52" i="21"/>
  <c r="G48" i="21"/>
  <c r="G47" i="21" s="1"/>
  <c r="G46" i="21" s="1"/>
  <c r="F48" i="21"/>
  <c r="G35" i="21"/>
  <c r="F35" i="21"/>
  <c r="D35" i="21" s="1"/>
  <c r="D34" i="21" s="1"/>
  <c r="D33" i="21" s="1"/>
  <c r="G30" i="21"/>
  <c r="F30" i="21"/>
  <c r="G29" i="21"/>
  <c r="F29" i="21"/>
  <c r="G26" i="21"/>
  <c r="F26" i="21"/>
  <c r="D26" i="21" s="1"/>
  <c r="G25" i="21"/>
  <c r="F25" i="21"/>
  <c r="G21" i="21"/>
  <c r="G19" i="21" s="1"/>
  <c r="F21" i="21"/>
  <c r="D21" i="21" s="1"/>
  <c r="D19" i="21" s="1"/>
  <c r="F16" i="21"/>
  <c r="D16" i="21" s="1"/>
  <c r="D14" i="21" s="1"/>
  <c r="G16" i="21"/>
  <c r="W108" i="21"/>
  <c r="W107" i="21" s="1"/>
  <c r="V108" i="21"/>
  <c r="V107" i="21" s="1"/>
  <c r="T108" i="21"/>
  <c r="T107" i="21" s="1"/>
  <c r="S108" i="21"/>
  <c r="S107" i="21" s="1"/>
  <c r="Q108" i="21"/>
  <c r="Q107" i="21" s="1"/>
  <c r="P108" i="21"/>
  <c r="P107" i="21" s="1"/>
  <c r="O108" i="21"/>
  <c r="O107" i="21" s="1"/>
  <c r="N108" i="21"/>
  <c r="N107" i="21" s="1"/>
  <c r="L108" i="21"/>
  <c r="L107" i="21" s="1"/>
  <c r="K108" i="21"/>
  <c r="K107" i="21" s="1"/>
  <c r="J108" i="21"/>
  <c r="J107" i="21" s="1"/>
  <c r="I108" i="21"/>
  <c r="I107" i="21" s="1"/>
  <c r="E108" i="21"/>
  <c r="E107" i="21" s="1"/>
  <c r="W88" i="21"/>
  <c r="W87" i="21" s="1"/>
  <c r="V88" i="21"/>
  <c r="V87" i="21" s="1"/>
  <c r="T88" i="21"/>
  <c r="T87" i="21" s="1"/>
  <c r="S88" i="21"/>
  <c r="S87" i="21" s="1"/>
  <c r="Q88" i="21"/>
  <c r="Q87" i="21" s="1"/>
  <c r="P88" i="21"/>
  <c r="P87" i="21" s="1"/>
  <c r="O88" i="21"/>
  <c r="O87" i="21" s="1"/>
  <c r="N88" i="21"/>
  <c r="N87" i="21" s="1"/>
  <c r="L88" i="21"/>
  <c r="L87" i="21" s="1"/>
  <c r="K88" i="21"/>
  <c r="K87" i="21" s="1"/>
  <c r="J88" i="21"/>
  <c r="J87" i="21" s="1"/>
  <c r="I88" i="21"/>
  <c r="I87" i="21" s="1"/>
  <c r="E88" i="21"/>
  <c r="E87" i="21" s="1"/>
  <c r="W82" i="21"/>
  <c r="W81" i="21" s="1"/>
  <c r="V82" i="21"/>
  <c r="V81" i="21" s="1"/>
  <c r="T82" i="21"/>
  <c r="T81" i="21" s="1"/>
  <c r="S82" i="21"/>
  <c r="S81" i="21" s="1"/>
  <c r="Q82" i="21"/>
  <c r="Q81" i="21" s="1"/>
  <c r="P82" i="21"/>
  <c r="P81" i="21" s="1"/>
  <c r="O82" i="21"/>
  <c r="O81" i="21" s="1"/>
  <c r="N82" i="21"/>
  <c r="N81" i="21" s="1"/>
  <c r="L82" i="21"/>
  <c r="L81" i="21" s="1"/>
  <c r="K82" i="21"/>
  <c r="K81" i="21" s="1"/>
  <c r="J82" i="21"/>
  <c r="J81" i="21" s="1"/>
  <c r="I82" i="21"/>
  <c r="I81" i="21" s="1"/>
  <c r="E82" i="21"/>
  <c r="E81" i="21" s="1"/>
  <c r="W49" i="21"/>
  <c r="V49" i="21"/>
  <c r="T49" i="21"/>
  <c r="S49" i="21"/>
  <c r="Q49" i="21"/>
  <c r="P49" i="21"/>
  <c r="O49" i="21"/>
  <c r="N49" i="21"/>
  <c r="L49" i="21"/>
  <c r="K49" i="21"/>
  <c r="J49" i="21"/>
  <c r="I49" i="21"/>
  <c r="E49" i="21"/>
  <c r="W47" i="21"/>
  <c r="W46" i="21" s="1"/>
  <c r="V47" i="21"/>
  <c r="V46" i="21" s="1"/>
  <c r="T47" i="21"/>
  <c r="T46" i="21" s="1"/>
  <c r="S47" i="21"/>
  <c r="S46" i="21" s="1"/>
  <c r="Q47" i="21"/>
  <c r="Q46" i="21" s="1"/>
  <c r="P47" i="21"/>
  <c r="P46" i="21" s="1"/>
  <c r="O46" i="21"/>
  <c r="N47" i="21"/>
  <c r="N46" i="21" s="1"/>
  <c r="L47" i="21"/>
  <c r="L46" i="21" s="1"/>
  <c r="K47" i="21"/>
  <c r="K46" i="21" s="1"/>
  <c r="J47" i="21"/>
  <c r="J46" i="21" s="1"/>
  <c r="I47" i="21"/>
  <c r="I46" i="21" s="1"/>
  <c r="F47" i="21"/>
  <c r="F46" i="21" s="1"/>
  <c r="E47" i="21"/>
  <c r="E46" i="21" s="1"/>
  <c r="D47" i="21"/>
  <c r="D46" i="21" s="1"/>
  <c r="W34" i="21"/>
  <c r="W33" i="21" s="1"/>
  <c r="V34" i="21"/>
  <c r="V33" i="21" s="1"/>
  <c r="T34" i="21"/>
  <c r="T33" i="21" s="1"/>
  <c r="S34" i="21"/>
  <c r="S33" i="21" s="1"/>
  <c r="Q34" i="21"/>
  <c r="Q33" i="21" s="1"/>
  <c r="P34" i="21"/>
  <c r="P33" i="21" s="1"/>
  <c r="O34" i="21"/>
  <c r="O33" i="21" s="1"/>
  <c r="N34" i="21"/>
  <c r="N33" i="21" s="1"/>
  <c r="L34" i="21"/>
  <c r="L33" i="21" s="1"/>
  <c r="K34" i="21"/>
  <c r="K33" i="21" s="1"/>
  <c r="J34" i="21"/>
  <c r="J33" i="21" s="1"/>
  <c r="I34" i="21"/>
  <c r="I33" i="21" s="1"/>
  <c r="G34" i="21"/>
  <c r="G33" i="21" s="1"/>
  <c r="E34" i="21"/>
  <c r="E33" i="21" s="1"/>
  <c r="W27" i="21"/>
  <c r="V27" i="21"/>
  <c r="T27" i="21"/>
  <c r="S27" i="21"/>
  <c r="Q27" i="21"/>
  <c r="P27" i="21"/>
  <c r="O27" i="21"/>
  <c r="N27" i="21"/>
  <c r="L27" i="21"/>
  <c r="K27" i="21"/>
  <c r="J27" i="21"/>
  <c r="I27" i="21"/>
  <c r="E27" i="21"/>
  <c r="D27" i="21"/>
  <c r="W23" i="21"/>
  <c r="V23" i="21"/>
  <c r="T23" i="21"/>
  <c r="S23" i="21"/>
  <c r="Q23" i="21"/>
  <c r="P23" i="21"/>
  <c r="O23" i="21"/>
  <c r="N23" i="21"/>
  <c r="L23" i="21"/>
  <c r="J23" i="21"/>
  <c r="I23" i="21"/>
  <c r="E23" i="21"/>
  <c r="W19" i="21"/>
  <c r="V19" i="21"/>
  <c r="T19" i="21"/>
  <c r="S19" i="21"/>
  <c r="Q19" i="21"/>
  <c r="P19" i="21"/>
  <c r="O19" i="21"/>
  <c r="N19" i="21"/>
  <c r="L19" i="21"/>
  <c r="K19" i="21"/>
  <c r="J19" i="21"/>
  <c r="I19" i="21"/>
  <c r="F19" i="21"/>
  <c r="E19" i="21"/>
  <c r="W14" i="21"/>
  <c r="V14" i="21"/>
  <c r="T14" i="21"/>
  <c r="S14" i="21"/>
  <c r="Q14" i="21"/>
  <c r="P14" i="21"/>
  <c r="O14" i="21"/>
  <c r="N14" i="21"/>
  <c r="L14" i="21"/>
  <c r="K14" i="21"/>
  <c r="J14" i="21"/>
  <c r="I14" i="21"/>
  <c r="E14" i="21"/>
  <c r="F27" i="21" l="1"/>
  <c r="G54" i="21"/>
  <c r="G32" i="21" s="1"/>
  <c r="F23" i="21"/>
  <c r="F88" i="21"/>
  <c r="F87" i="21" s="1"/>
  <c r="F34" i="21"/>
  <c r="F33" i="21" s="1"/>
  <c r="G23" i="21"/>
  <c r="G27" i="21"/>
  <c r="G88" i="21"/>
  <c r="G87" i="21" s="1"/>
  <c r="F108" i="21"/>
  <c r="F107" i="21" s="1"/>
  <c r="K66" i="21"/>
  <c r="K32" i="21" s="1"/>
  <c r="N66" i="21"/>
  <c r="P66" i="21"/>
  <c r="S66" i="21"/>
  <c r="D60" i="21"/>
  <c r="D58" i="21" s="1"/>
  <c r="F58" i="21"/>
  <c r="D52" i="21"/>
  <c r="F50" i="21"/>
  <c r="F49" i="21" s="1"/>
  <c r="V66" i="21"/>
  <c r="E66" i="21"/>
  <c r="E32" i="21" s="1"/>
  <c r="L66" i="21"/>
  <c r="O66" i="21"/>
  <c r="Q66" i="21"/>
  <c r="T66" i="21"/>
  <c r="W66" i="21"/>
  <c r="F66" i="21"/>
  <c r="J66" i="21"/>
  <c r="J32" i="21" s="1"/>
  <c r="D68" i="21"/>
  <c r="D67" i="21" s="1"/>
  <c r="I66" i="21"/>
  <c r="I32" i="21" s="1"/>
  <c r="D71" i="21"/>
  <c r="D70" i="21" s="1"/>
  <c r="D23" i="21"/>
  <c r="F32" i="21" l="1"/>
  <c r="D66" i="21"/>
  <c r="D50" i="21"/>
  <c r="D49" i="21" s="1"/>
  <c r="G14" i="21"/>
  <c r="F14" i="21"/>
  <c r="D32" i="21" l="1"/>
  <c r="W100" i="21"/>
  <c r="V100" i="21"/>
  <c r="T100" i="21"/>
  <c r="S100" i="21"/>
  <c r="Q100" i="21"/>
  <c r="P100" i="21"/>
  <c r="O100" i="21"/>
  <c r="N100" i="21"/>
  <c r="L100" i="21"/>
  <c r="K100" i="21"/>
  <c r="J100" i="21"/>
  <c r="I100" i="21"/>
  <c r="E100" i="21"/>
  <c r="W91" i="21"/>
  <c r="V91" i="21"/>
  <c r="T91" i="21"/>
  <c r="S91" i="21"/>
  <c r="Q91" i="21"/>
  <c r="P91" i="21"/>
  <c r="O91" i="21"/>
  <c r="N91" i="21"/>
  <c r="L91" i="21"/>
  <c r="K91" i="21"/>
  <c r="J91" i="21"/>
  <c r="I91" i="21"/>
  <c r="E91" i="21"/>
  <c r="W75" i="21"/>
  <c r="V75" i="21"/>
  <c r="T75" i="21"/>
  <c r="S75" i="21"/>
  <c r="Q75" i="21"/>
  <c r="P75" i="21"/>
  <c r="O75" i="21"/>
  <c r="N75" i="21"/>
  <c r="L75" i="21"/>
  <c r="K75" i="21"/>
  <c r="J75" i="21"/>
  <c r="I75" i="21"/>
  <c r="E75" i="21"/>
  <c r="W32" i="21"/>
  <c r="V32" i="21"/>
  <c r="T32" i="21"/>
  <c r="S32" i="21"/>
  <c r="Q32" i="21"/>
  <c r="P32" i="21"/>
  <c r="O32" i="21"/>
  <c r="N32" i="21"/>
  <c r="L32" i="21"/>
  <c r="D75" i="21"/>
  <c r="F75" i="21" l="1"/>
  <c r="F91" i="21"/>
  <c r="G100" i="21"/>
  <c r="F100" i="21"/>
  <c r="G91" i="21"/>
  <c r="G75" i="21"/>
  <c r="T13" i="21" l="1"/>
  <c r="D13" i="21"/>
  <c r="O13" i="21"/>
  <c r="D91" i="21"/>
  <c r="N13" i="21"/>
  <c r="P13" i="21"/>
  <c r="S13" i="21"/>
  <c r="V13" i="21"/>
  <c r="J13" i="21"/>
  <c r="L13" i="21"/>
  <c r="Q13" i="21"/>
  <c r="W13" i="21"/>
  <c r="E13" i="21"/>
  <c r="I13" i="21"/>
  <c r="K13" i="21"/>
  <c r="J12" i="21" l="1"/>
  <c r="D100" i="21"/>
  <c r="O12" i="21"/>
  <c r="T12" i="21"/>
  <c r="G13" i="21"/>
  <c r="F13" i="21"/>
  <c r="Q12" i="21" l="1"/>
  <c r="L12" i="21"/>
  <c r="K12" i="21"/>
  <c r="V12" i="21"/>
  <c r="D12" i="21"/>
  <c r="E12" i="21"/>
  <c r="S12" i="21"/>
  <c r="P12" i="21"/>
  <c r="I12" i="21"/>
  <c r="N12" i="21"/>
  <c r="W12" i="21"/>
  <c r="G12" i="21" l="1"/>
  <c r="F12" i="21"/>
</calcChain>
</file>

<file path=xl/comments1.xml><?xml version="1.0" encoding="utf-8"?>
<comments xmlns="http://schemas.openxmlformats.org/spreadsheetml/2006/main">
  <authors>
    <author>npavlov</author>
  </authors>
  <commentList>
    <comment ref="B128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<sst xmlns="http://schemas.openxmlformats.org/spreadsheetml/2006/main" count="224" uniqueCount="102">
  <si>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</si>
  <si>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</si>
  <si>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</si>
  <si>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</si>
  <si>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</si>
  <si>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</si>
  <si>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</si>
  <si>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</si>
  <si>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</si>
  <si>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</si>
  <si>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</si>
  <si>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</si>
  <si>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</si>
  <si>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</si>
  <si>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</si>
  <si>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</si>
  <si>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</si>
  <si>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</si>
  <si>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</si>
  <si>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</si>
  <si>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</si>
  <si>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</si>
  <si>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</si>
  <si>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 xml:space="preserve">              РАЗЧЕТ  ЗА ФИНАНСИРАНЕ НА КАПИТАЛОВИТЕ РАЗХОДИ</t>
  </si>
  <si>
    <t>10а</t>
  </si>
  <si>
    <t>ППР</t>
  </si>
  <si>
    <t>Обекти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</si>
  <si>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</si>
  <si>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</si>
  <si>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</si>
  <si>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</si>
  <si>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</si>
  <si>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</si>
  <si>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</si>
  <si>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</si>
  <si>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</si>
  <si>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</si>
  <si>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</si>
  <si>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КОД ПО ЕБК</t>
  </si>
  <si>
    <t>код на ССЕС - 42, 96, 97, 98</t>
  </si>
  <si>
    <t xml:space="preserve">в т.ч. от 31-13 </t>
  </si>
  <si>
    <t>Параграф по ЕБК 31-11; 31-12; 31-13; 31-18; 61-00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</si>
  <si>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</si>
  <si>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</si>
  <si>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</si>
  <si>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Шабла</t>
  </si>
  <si>
    <t>Повишаване на енергийната ефективност в Поликлиника – гр. Шабла, община Шабла - Строително монтажни работи, Строителен надзор, Авторски надзор</t>
  </si>
  <si>
    <t>Тротоари по ул. "Равно поле" и ул. "Нефтяник", гр. Шабла (2-ра фаза)</t>
  </si>
  <si>
    <t>Рехабилитация  на улична мрежа в община Шабла по ПМС № 309 от 22.12.2017 г.</t>
  </si>
  <si>
    <t>Придобиване на компютри и хардуер</t>
  </si>
  <si>
    <t>Придобиване на друго оборудване, машини и съоръжения</t>
  </si>
  <si>
    <t>Медицинско оборудване - ЦСРИ - гр. Шабла</t>
  </si>
  <si>
    <t>Изграждане на инфраструктурни обекти</t>
  </si>
  <si>
    <t>Придобиване на други нематериални дълготрайни активи</t>
  </si>
  <si>
    <t>РП за изграждане на "Повдигнати пътеки за пътна безопасност в участъци от  улична мрежа, по ул. "Първа", с. Граничар и ул. "Първа", с. Езерец, общ. Шабла</t>
  </si>
  <si>
    <t>Проект за изменение на кадастрална карта на с. Тюленово – кв. 34, 35, 37, 38, 40 и 42</t>
  </si>
  <si>
    <t>Работен проект за: "Изграждане на съоръжение за подобряване на водообмена и регулиране на нивото на езерните води на Шабленско езеро при аварийни ситуации"</t>
  </si>
  <si>
    <t>РП за изграждане на "Повдигнати пътеки за пътна безопасност в участъци от Републикански път I-9, преминаващ през община Шабла, при км. 5+832 с. Дуранкулак, км. 11+476 с. Ваклино, км. 27+926 с. Горун"</t>
  </si>
  <si>
    <t>РП за изграждане на "Повдигнати пътеки за пътна безопасност в участъци от Републикански път III-901, по ул. "Равно поле", ул. "Нефтяник", и ул. "Добруджа" гр. Шабла</t>
  </si>
  <si>
    <t>Капиталови трансфери за организации с нестопанска цел</t>
  </si>
  <si>
    <t>2018/2018</t>
  </si>
  <si>
    <t>2017/2018</t>
  </si>
  <si>
    <t>2016/2018</t>
  </si>
  <si>
    <t>2015/2018</t>
  </si>
  <si>
    <t>31-13</t>
  </si>
  <si>
    <t>31-18</t>
  </si>
  <si>
    <t>31-11</t>
  </si>
  <si>
    <t>Повишаване на енергийната ефективност и противопожарната безопасност на общинска сграда с идентификатор 17782.501.86.1 - с. Граничар</t>
  </si>
  <si>
    <t>Система за видеонаблюдение и мониторинг в с. Крапец, oбщ. Шабла</t>
  </si>
  <si>
    <t>Придобиване на други дълготрайни материални активи</t>
  </si>
  <si>
    <t>Доставка и монтаж на обслужващ обект – младежки център в с. Крапец</t>
  </si>
  <si>
    <t>Дигитален тахограф на училищен автобус "Отойол" СА1707НТ</t>
  </si>
  <si>
    <t>31-28</t>
  </si>
  <si>
    <t>45-03</t>
  </si>
  <si>
    <t>Наименование, местонахождение и функционално предназначение на обектите и № на проектите, финансирани със средства от ЕС</t>
  </si>
  <si>
    <t>Преходен остатък  по бюджета с източник целеви субсидии и трансфери от държавния бюджет и от други бюджетни организации</t>
  </si>
  <si>
    <t xml:space="preserve">Параграф по ЕБК 31-11; 31-12; 31-13; 31-18; 61-00; 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</si>
  <si>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</si>
  <si>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</si>
  <si>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Компютърна техника - СУ "Асен Златаров" - Шабла</t>
  </si>
  <si>
    <t>61-01</t>
  </si>
  <si>
    <t>Изграждане на осветление на спортна площадка в двора на СУ „Асен Златаров“ – гр. Шабла</t>
  </si>
  <si>
    <t>Климатици - ЦОП - гр. Шабла</t>
  </si>
  <si>
    <t>Придобиване на сгради</t>
  </si>
  <si>
    <t>Работен проект за изграждане на обслужващ обект в ПИ 83017.505.459, обш. Шабла</t>
  </si>
  <si>
    <t>Градинска техника - ОП "БКСТРО", км. с. Крапец</t>
  </si>
  <si>
    <t>Работен проект за изграждане на спортна инфраструктура в с. Ваклино и с. Граничар, община Шабла</t>
  </si>
  <si>
    <t>Доставка на 1 брой нов контейнер за автогара в гр. Шабла</t>
  </si>
  <si>
    <t>Капиталов трансфер за изграждане на паметник на загиналите в бунта през 1900 г. в гр. Шабла</t>
  </si>
  <si>
    <t>Компютърна и офис техника за нуждите на община Шабла</t>
  </si>
  <si>
    <t>Вертикален хидравличен подемник на обществена сграда ПИ 83017.504.4305.3 - СМР, Стрителен надзор, Авторски надзор - гр. Шабла</t>
  </si>
  <si>
    <t>Безгранично здраве чрез спорт и сътрудничество – обединени в битката срещу заболяванията, финансиран по Договор № 47404/03.04.2017 г. от Програма ИНТЕРРЕГ V-A Румъния-България 2014-2020 - Реконструкция на Многофункционална спортна зала - Шабла, СМР, Изработване на работен проект, Строителен надзор, Авторски надзор, Обследване за енергийна ефективност, Изготвяне на технически паспорт</t>
  </si>
  <si>
    <t>Безгранично здраве чрез спорт и сътрудничество – обединени в битката срещу заболяванията, финансиран по Договор № 47404/03.04.2017 г. от Програма ИНТЕРРЕГ V-A Румъния-България 2014-2020 - Оборудване</t>
  </si>
  <si>
    <t>Развитие на спорта в община Шабла - реконструкция и доизграждане на стадион и парков комплекс в гр.Шабла, общ. Шабла, финансиран по ДБФП № 08/321/01381 от 27.11.2012 г. от ПРСР 2007-2013 - СМР</t>
  </si>
  <si>
    <t>Съоръжения по проект "За по добра околна среда 2018 г." - с. Дуранкулак</t>
  </si>
  <si>
    <t>64-01</t>
  </si>
  <si>
    <t>Съоръжения по проект "Да направим нашето родно село красиво" - с. Крапец</t>
  </si>
  <si>
    <t>план/отчет за периода: от 01.01.2018 г. до 31.12.2018 г.</t>
  </si>
  <si>
    <t>Изработване на инвестиционен проект за обект: "Брегоукрепване в района на с. Крапец, общ. Шабла"</t>
  </si>
  <si>
    <t>2018/2019</t>
  </si>
  <si>
    <t>2017/2019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</si>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</sst>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/>
    <xf numFmtId="0" fontId="0" fillId="4" borderId="0" xfId="0" applyFill="1"/>
    <xf numFmtId="0" fontId="16" fillId="0" borderId="0" xfId="0" applyFont="1"/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7" fillId="3" borderId="1" xfId="0" applyFont="1" applyFill="1" applyBorder="1"/>
    <xf numFmtId="0" fontId="17" fillId="0" borderId="0" xfId="0" applyFont="1" applyAlignment="1"/>
    <xf numFmtId="0" fontId="14" fillId="0" borderId="0" xfId="0" applyFont="1" applyAlignment="1">
      <alignment wrapText="1"/>
    </xf>
    <xf numFmtId="0" fontId="17" fillId="0" borderId="0" xfId="0" applyFont="1" applyFill="1"/>
    <xf numFmtId="0" fontId="4" fillId="0" borderId="0" xfId="1" applyFont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Continuous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Continuous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/>
    <xf numFmtId="0" fontId="17" fillId="5" borderId="3" xfId="0" applyFont="1" applyFill="1" applyBorder="1" applyAlignment="1">
      <alignment wrapText="1"/>
    </xf>
    <xf numFmtId="0" fontId="16" fillId="0" borderId="7" xfId="0" applyFont="1" applyBorder="1" applyAlignment="1">
      <alignment wrapText="1"/>
    </xf>
    <xf numFmtId="0" fontId="17" fillId="6" borderId="7" xfId="0" applyFont="1" applyFill="1" applyBorder="1" applyAlignment="1">
      <alignment wrapText="1"/>
    </xf>
    <xf numFmtId="0" fontId="16" fillId="0" borderId="1" xfId="0" applyFont="1" applyBorder="1"/>
    <xf numFmtId="0" fontId="17" fillId="5" borderId="7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8" fillId="0" borderId="7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6" fillId="0" borderId="0" xfId="0" applyFont="1" applyBorder="1" applyAlignment="1"/>
    <xf numFmtId="0" fontId="17" fillId="0" borderId="0" xfId="0" applyFont="1" applyBorder="1"/>
    <xf numFmtId="0" fontId="19" fillId="0" borderId="0" xfId="0" applyFont="1" applyBorder="1"/>
    <xf numFmtId="0" fontId="17" fillId="3" borderId="1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vertical="center" wrapText="1"/>
    </xf>
    <xf numFmtId="0" fontId="0" fillId="0" borderId="0" xfId="0" applyFont="1"/>
    <xf numFmtId="0" fontId="17" fillId="6" borderId="7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wrapText="1"/>
    </xf>
    <xf numFmtId="0" fontId="1" fillId="4" borderId="0" xfId="0" applyFont="1" applyFill="1"/>
    <xf numFmtId="0" fontId="17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" fillId="4" borderId="0" xfId="0" applyFont="1" applyFill="1" applyBorder="1"/>
    <xf numFmtId="0" fontId="16" fillId="4" borderId="5" xfId="0" applyFont="1" applyFill="1" applyBorder="1" applyAlignment="1">
      <alignment wrapText="1"/>
    </xf>
    <xf numFmtId="0" fontId="1" fillId="7" borderId="0" xfId="0" applyFont="1" applyFill="1"/>
    <xf numFmtId="0" fontId="17" fillId="4" borderId="7" xfId="0" applyFont="1" applyFill="1" applyBorder="1" applyAlignment="1">
      <alignment wrapText="1"/>
    </xf>
    <xf numFmtId="0" fontId="17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/>
    <xf numFmtId="0" fontId="0" fillId="4" borderId="0" xfId="0" applyFont="1" applyFill="1"/>
    <xf numFmtId="0" fontId="16" fillId="4" borderId="1" xfId="0" applyFont="1" applyFill="1" applyBorder="1" applyAlignment="1">
      <alignment vertical="center" wrapText="1"/>
    </xf>
    <xf numFmtId="3" fontId="17" fillId="4" borderId="1" xfId="0" applyNumberFormat="1" applyFont="1" applyFill="1" applyBorder="1" applyAlignment="1">
      <alignment vertical="center"/>
    </xf>
    <xf numFmtId="3" fontId="17" fillId="6" borderId="1" xfId="0" applyNumberFormat="1" applyFont="1" applyFill="1" applyBorder="1" applyAlignment="1">
      <alignment vertical="center"/>
    </xf>
    <xf numFmtId="0" fontId="16" fillId="4" borderId="7" xfId="0" applyFont="1" applyFill="1" applyBorder="1" applyAlignment="1">
      <alignment vertical="center" wrapText="1"/>
    </xf>
    <xf numFmtId="3" fontId="16" fillId="4" borderId="1" xfId="0" applyNumberFormat="1" applyFont="1" applyFill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16" fillId="4" borderId="1" xfId="0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6" fillId="2" borderId="1" xfId="0" applyNumberFormat="1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6" fillId="4" borderId="1" xfId="0" applyNumberFormat="1" applyFont="1" applyFill="1" applyBorder="1" applyAlignment="1">
      <alignment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3" fontId="17" fillId="5" borderId="1" xfId="0" applyNumberFormat="1" applyFont="1" applyFill="1" applyBorder="1" applyAlignment="1">
      <alignment vertical="center"/>
    </xf>
    <xf numFmtId="3" fontId="17" fillId="5" borderId="4" xfId="0" applyNumberFormat="1" applyFont="1" applyFill="1" applyBorder="1" applyAlignment="1">
      <alignment vertical="center"/>
    </xf>
    <xf numFmtId="3" fontId="16" fillId="6" borderId="1" xfId="0" applyNumberFormat="1" applyFont="1" applyFill="1" applyBorder="1" applyAlignment="1">
      <alignment vertical="center"/>
    </xf>
    <xf numFmtId="3" fontId="16" fillId="4" borderId="5" xfId="0" applyNumberFormat="1" applyFont="1" applyFill="1" applyBorder="1" applyAlignment="1">
      <alignment vertical="center"/>
    </xf>
    <xf numFmtId="3" fontId="17" fillId="4" borderId="5" xfId="0" applyNumberFormat="1" applyFont="1" applyFill="1" applyBorder="1" applyAlignment="1">
      <alignment vertical="center"/>
    </xf>
    <xf numFmtId="0" fontId="17" fillId="4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vertical="center" wrapText="1"/>
    </xf>
    <xf numFmtId="3" fontId="19" fillId="0" borderId="1" xfId="0" applyNumberFormat="1" applyFont="1" applyBorder="1" applyAlignment="1">
      <alignment vertical="center"/>
    </xf>
    <xf numFmtId="0" fontId="20" fillId="0" borderId="0" xfId="0" applyFont="1"/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vertical="center"/>
    </xf>
    <xf numFmtId="3" fontId="18" fillId="4" borderId="1" xfId="0" applyNumberFormat="1" applyFont="1" applyFill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center" vertical="center"/>
    </xf>
    <xf numFmtId="0" fontId="21" fillId="6" borderId="1" xfId="0" applyFont="1" applyFill="1" applyBorder="1" applyAlignment="1">
      <alignment wrapText="1"/>
    </xf>
    <xf numFmtId="0" fontId="21" fillId="6" borderId="7" xfId="0" applyFont="1" applyFill="1" applyBorder="1" applyAlignment="1">
      <alignment wrapText="1"/>
    </xf>
    <xf numFmtId="3" fontId="21" fillId="6" borderId="1" xfId="0" applyNumberFormat="1" applyFont="1" applyFill="1" applyBorder="1" applyAlignment="1">
      <alignment vertical="center"/>
    </xf>
    <xf numFmtId="0" fontId="21" fillId="5" borderId="4" xfId="0" applyFont="1" applyFill="1" applyBorder="1" applyAlignment="1"/>
    <xf numFmtId="0" fontId="21" fillId="5" borderId="9" xfId="0" applyFont="1" applyFill="1" applyBorder="1" applyAlignment="1">
      <alignment wrapText="1"/>
    </xf>
    <xf numFmtId="3" fontId="21" fillId="5" borderId="4" xfId="0" applyNumberFormat="1" applyFont="1" applyFill="1" applyBorder="1" applyAlignment="1">
      <alignment vertical="center"/>
    </xf>
    <xf numFmtId="3" fontId="18" fillId="5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8" fillId="0" borderId="7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14" fontId="10" fillId="0" borderId="0" xfId="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4" fillId="0" borderId="0" xfId="0" applyFont="1" applyFill="1" applyBorder="1"/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horizontal="center" vertical="center" wrapText="1"/>
    </xf>
    <xf numFmtId="0" fontId="16" fillId="0" borderId="6" xfId="0" quotePrefix="1" applyFont="1" applyBorder="1" applyAlignment="1">
      <alignment horizontal="center" vertical="center" wrapText="1"/>
    </xf>
    <xf numFmtId="0" fontId="16" fillId="0" borderId="5" xfId="0" quotePrefix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4" fillId="0" borderId="0" xfId="0" applyFont="1"/>
  </cellXfs>
  <cellStyles count="3">
    <cellStyle name="Normal 2" xfId="1"/>
    <cellStyle name="Normal_BIN 7301,7311 and 6301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3"/>
  <sheetViews>
    <sheetView tabSelected="1" zoomScale="70" zoomScaleNormal="70" workbookViewId="0">
      <pane xSplit="2" ySplit="11" topLeftCell="D90" activePane="bottomRight" state="frozen"/>
      <selection pane="topRight" activeCell="C1" sqref="C1"/>
      <selection pane="bottomLeft" activeCell="A12" sqref="A12"/>
      <selection pane="bottomRight" activeCell="L6" sqref="L6"/>
    </sheetView>
  </sheetViews>
  <sheetFormatPr defaultRowHeight="15" x14ac:dyDescent="0.25"/>
  <cols>
    <col min="1" max="1" width="13" customWidth="1"/>
    <col min="2" max="2" width="47.7109375" style="2" customWidth="1"/>
    <col min="3" max="3" width="11.85546875" customWidth="1"/>
    <col min="4" max="4" width="11.28515625" customWidth="1"/>
    <col min="5" max="5" width="11" customWidth="1"/>
    <col min="6" max="6" width="13.42578125" customWidth="1"/>
    <col min="7" max="7" width="12.28515625" customWidth="1"/>
    <col min="8" max="8" width="11.42578125" customWidth="1"/>
    <col min="9" max="9" width="9.7109375" customWidth="1"/>
    <col min="10" max="10" width="11.7109375" customWidth="1"/>
    <col min="11" max="11" width="10.85546875" customWidth="1"/>
    <col min="12" max="12" width="9.28515625" customWidth="1"/>
    <col min="13" max="13" width="13" customWidth="1"/>
    <col min="14" max="14" width="11.42578125" customWidth="1"/>
    <col min="15" max="15" width="12.28515625" customWidth="1"/>
    <col min="16" max="17" width="12.5703125" customWidth="1"/>
    <col min="18" max="18" width="10.7109375" customWidth="1"/>
    <col min="19" max="19" width="10.140625" customWidth="1"/>
    <col min="20" max="20" width="11.42578125" customWidth="1"/>
    <col min="21" max="21" width="10" customWidth="1"/>
    <col min="22" max="22" width="10.42578125" customWidth="1"/>
    <col min="23" max="23" width="10.5703125" customWidth="1"/>
  </cols>
  <sheetData>
    <row r="1" spans="1:23" x14ac:dyDescent="0.2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20.25" customHeight="1" x14ac:dyDescent="0.25">
      <c r="A2" s="10" t="s">
        <v>35</v>
      </c>
      <c r="B2" s="11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4" t="s">
        <v>101</v>
      </c>
      <c r="O2" s="154"/>
      <c r="P2" s="8"/>
      <c r="Q2" s="8"/>
      <c r="R2" s="8"/>
      <c r="S2" s="8"/>
      <c r="T2" s="8"/>
      <c r="U2" s="8"/>
      <c r="V2" s="8"/>
      <c r="W2" s="8"/>
    </row>
    <row r="3" spans="1:23" ht="19.5" customHeight="1" x14ac:dyDescent="0.25">
      <c r="A3" s="10" t="s">
        <v>38</v>
      </c>
      <c r="B3" s="39">
        <v>5808</v>
      </c>
      <c r="C3" s="8"/>
      <c r="D3" s="8"/>
      <c r="F3" s="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9.5" customHeight="1" x14ac:dyDescent="0.25">
      <c r="A4" s="144" t="s">
        <v>23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spans="1:23" ht="27" customHeight="1" x14ac:dyDescent="0.25">
      <c r="A5" s="142" t="s">
        <v>97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15.75" x14ac:dyDescent="0.25">
      <c r="A6" s="8"/>
      <c r="B6" s="13"/>
      <c r="C6" s="8"/>
      <c r="D6" s="8"/>
      <c r="E6" s="8"/>
      <c r="F6" s="8"/>
      <c r="G6" s="14"/>
      <c r="H6" s="14"/>
      <c r="I6" s="8"/>
      <c r="J6" s="8"/>
      <c r="K6" s="8"/>
      <c r="L6" s="15"/>
      <c r="M6" s="15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.75" customHeight="1" x14ac:dyDescent="0.25">
      <c r="A7" s="148" t="s">
        <v>2</v>
      </c>
      <c r="B7" s="151" t="s">
        <v>74</v>
      </c>
      <c r="C7" s="148" t="s">
        <v>11</v>
      </c>
      <c r="D7" s="148" t="s">
        <v>0</v>
      </c>
      <c r="E7" s="148" t="s">
        <v>36</v>
      </c>
      <c r="F7" s="133" t="s">
        <v>43</v>
      </c>
      <c r="G7" s="133" t="s">
        <v>44</v>
      </c>
      <c r="H7" s="136" t="s">
        <v>10</v>
      </c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</row>
    <row r="8" spans="1:23" ht="15.75" customHeight="1" x14ac:dyDescent="0.25">
      <c r="A8" s="149"/>
      <c r="B8" s="152"/>
      <c r="C8" s="149"/>
      <c r="D8" s="149"/>
      <c r="E8" s="149"/>
      <c r="F8" s="134"/>
      <c r="G8" s="134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1"/>
    </row>
    <row r="9" spans="1:23" ht="64.5" customHeight="1" x14ac:dyDescent="0.25">
      <c r="A9" s="149"/>
      <c r="B9" s="152"/>
      <c r="C9" s="149"/>
      <c r="D9" s="149"/>
      <c r="E9" s="149"/>
      <c r="F9" s="134"/>
      <c r="G9" s="134"/>
      <c r="H9" s="130" t="s">
        <v>37</v>
      </c>
      <c r="I9" s="131"/>
      <c r="J9" s="131"/>
      <c r="K9" s="131"/>
      <c r="L9" s="132"/>
      <c r="M9" s="130" t="s">
        <v>75</v>
      </c>
      <c r="N9" s="131"/>
      <c r="O9" s="132"/>
      <c r="P9" s="130" t="s">
        <v>77</v>
      </c>
      <c r="Q9" s="132"/>
      <c r="R9" s="130" t="s">
        <v>78</v>
      </c>
      <c r="S9" s="131"/>
      <c r="T9" s="132"/>
      <c r="U9" s="130" t="s">
        <v>13</v>
      </c>
      <c r="V9" s="131"/>
      <c r="W9" s="132"/>
    </row>
    <row r="10" spans="1:23" s="1" customFormat="1" ht="69" customHeight="1" x14ac:dyDescent="0.25">
      <c r="A10" s="150"/>
      <c r="B10" s="153"/>
      <c r="C10" s="150"/>
      <c r="D10" s="150"/>
      <c r="E10" s="150"/>
      <c r="F10" s="135"/>
      <c r="G10" s="135"/>
      <c r="H10" s="16" t="s">
        <v>41</v>
      </c>
      <c r="I10" s="17" t="s">
        <v>9</v>
      </c>
      <c r="J10" s="16" t="s">
        <v>40</v>
      </c>
      <c r="K10" s="17" t="s">
        <v>1</v>
      </c>
      <c r="L10" s="16" t="s">
        <v>12</v>
      </c>
      <c r="M10" s="17" t="s">
        <v>76</v>
      </c>
      <c r="N10" s="17" t="s">
        <v>9</v>
      </c>
      <c r="O10" s="17" t="s">
        <v>1</v>
      </c>
      <c r="P10" s="17" t="s">
        <v>9</v>
      </c>
      <c r="Q10" s="17" t="s">
        <v>1</v>
      </c>
      <c r="R10" s="17" t="s">
        <v>42</v>
      </c>
      <c r="S10" s="17" t="s">
        <v>9</v>
      </c>
      <c r="T10" s="17" t="s">
        <v>1</v>
      </c>
      <c r="U10" s="17" t="s">
        <v>39</v>
      </c>
      <c r="V10" s="17" t="s">
        <v>9</v>
      </c>
      <c r="W10" s="18" t="s">
        <v>1</v>
      </c>
    </row>
    <row r="11" spans="1:23" s="1" customFormat="1" x14ac:dyDescent="0.25">
      <c r="A11" s="19">
        <v>1</v>
      </c>
      <c r="B11" s="20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1">
        <v>8</v>
      </c>
      <c r="I11" s="19">
        <v>9</v>
      </c>
      <c r="J11" s="19" t="s">
        <v>22</v>
      </c>
      <c r="K11" s="19">
        <v>10</v>
      </c>
      <c r="L11" s="19" t="s">
        <v>24</v>
      </c>
      <c r="M11" s="19">
        <v>11</v>
      </c>
      <c r="N11" s="19">
        <v>12</v>
      </c>
      <c r="O11" s="19">
        <v>13</v>
      </c>
      <c r="P11" s="19">
        <v>14</v>
      </c>
      <c r="Q11" s="19">
        <v>15</v>
      </c>
      <c r="R11" s="19">
        <v>16</v>
      </c>
      <c r="S11" s="19">
        <v>17</v>
      </c>
      <c r="T11" s="19">
        <v>18</v>
      </c>
      <c r="U11" s="19">
        <v>19</v>
      </c>
      <c r="V11" s="19">
        <v>20</v>
      </c>
      <c r="W11" s="22">
        <v>21</v>
      </c>
    </row>
    <row r="12" spans="1:23" s="1" customFormat="1" ht="15.75" x14ac:dyDescent="0.25">
      <c r="A12" s="17"/>
      <c r="B12" s="23" t="s">
        <v>3</v>
      </c>
      <c r="C12" s="70"/>
      <c r="D12" s="71">
        <f>D13+D32+D75+D91+D100</f>
        <v>7119685</v>
      </c>
      <c r="E12" s="71">
        <f>E13+E32+E75+E91+E100</f>
        <v>4501171</v>
      </c>
      <c r="F12" s="71">
        <f t="shared" ref="F12:F75" si="0">I12+N12+P12+S12+V12</f>
        <v>2533656</v>
      </c>
      <c r="G12" s="71">
        <f t="shared" ref="G12:G13" si="1">K12+O12+Q12+T12+W12</f>
        <v>1542939</v>
      </c>
      <c r="H12" s="72"/>
      <c r="I12" s="71">
        <f>I13+I32+I75+I91+I100</f>
        <v>473095</v>
      </c>
      <c r="J12" s="71">
        <f>J13+J32+J75+J91+J100</f>
        <v>357000</v>
      </c>
      <c r="K12" s="71">
        <f>K13+K32+K75+K91+K100</f>
        <v>378615</v>
      </c>
      <c r="L12" s="71">
        <f>L13+L32+L75+L91+L100</f>
        <v>357000</v>
      </c>
      <c r="M12" s="73"/>
      <c r="N12" s="71">
        <f>N13+N32+N75+N91+N100</f>
        <v>530109</v>
      </c>
      <c r="O12" s="71">
        <f>O13+O32+O75+O91+O100</f>
        <v>527109</v>
      </c>
      <c r="P12" s="71">
        <f>P13+P32+P75+P91+P100</f>
        <v>136558</v>
      </c>
      <c r="Q12" s="71">
        <f>Q13+Q32+Q75+Q91+Q100</f>
        <v>52661</v>
      </c>
      <c r="R12" s="71"/>
      <c r="S12" s="71">
        <f>S13+S32+S75+S91+S100</f>
        <v>185091</v>
      </c>
      <c r="T12" s="71">
        <f>T13+T32+T75+T91+T100</f>
        <v>185091</v>
      </c>
      <c r="U12" s="71"/>
      <c r="V12" s="71">
        <f>V13+V32+V75+V91+V100</f>
        <v>1208803</v>
      </c>
      <c r="W12" s="71">
        <f>W13+W32+W75+W91+W100</f>
        <v>399463</v>
      </c>
    </row>
    <row r="13" spans="1:23" s="7" customFormat="1" ht="29.25" x14ac:dyDescent="0.25">
      <c r="A13" s="24">
        <v>5100</v>
      </c>
      <c r="B13" s="25" t="s">
        <v>4</v>
      </c>
      <c r="C13" s="86"/>
      <c r="D13" s="86">
        <f>D14+D17+D18+D19+D22+D23+D27+D31</f>
        <v>6692205</v>
      </c>
      <c r="E13" s="86">
        <f>E14+E17+E18+E19+E22+E23+E27+E31</f>
        <v>4434459</v>
      </c>
      <c r="F13" s="86">
        <f t="shared" si="0"/>
        <v>2172888</v>
      </c>
      <c r="G13" s="86">
        <f t="shared" si="1"/>
        <v>1408509</v>
      </c>
      <c r="H13" s="86"/>
      <c r="I13" s="86">
        <f>I14+I17+I18+I19+I22+I23+I27+I31</f>
        <v>296916</v>
      </c>
      <c r="J13" s="86">
        <f>J14+J17+J18+J19+J22+J23+J27+J31</f>
        <v>296916</v>
      </c>
      <c r="K13" s="86">
        <f>K14+K17+K18+K19+K22+K23+K27+K31</f>
        <v>296916</v>
      </c>
      <c r="L13" s="86">
        <f>L14+L17+L18+L19+L22+L23+L27+L31</f>
        <v>296916</v>
      </c>
      <c r="M13" s="74"/>
      <c r="N13" s="86">
        <f>N14+N17+N18+N19+N22+N23+N27+N31</f>
        <v>526509</v>
      </c>
      <c r="O13" s="86">
        <f>O14+O17+O18+O19+O22+O23+O27+O31</f>
        <v>526509</v>
      </c>
      <c r="P13" s="86">
        <f>P14+P17+P18+P19+P22+P23+P27+P31</f>
        <v>10373</v>
      </c>
      <c r="Q13" s="86">
        <f>Q14+Q17+Q18+Q19+Q22+Q23+Q27+Q31</f>
        <v>6552</v>
      </c>
      <c r="R13" s="86"/>
      <c r="S13" s="86">
        <f>S14+S17+S18+S19+S22+S23+S27+S31</f>
        <v>179069</v>
      </c>
      <c r="T13" s="86">
        <f>T14+T17+T18+T19+T22+T23+T27+T31</f>
        <v>179069</v>
      </c>
      <c r="U13" s="74"/>
      <c r="V13" s="86">
        <f>V14+V17+V18+V19+V22+V23+V27+V31</f>
        <v>1160021</v>
      </c>
      <c r="W13" s="86">
        <f>W14+W17+W18+W19+W22+W23+W27+W31</f>
        <v>399463</v>
      </c>
    </row>
    <row r="14" spans="1:23" s="7" customFormat="1" ht="15" customHeight="1" x14ac:dyDescent="0.25">
      <c r="A14" s="27" t="s">
        <v>14</v>
      </c>
      <c r="B14" s="27" t="s">
        <v>27</v>
      </c>
      <c r="C14" s="59"/>
      <c r="D14" s="59">
        <f>D16</f>
        <v>39784</v>
      </c>
      <c r="E14" s="59">
        <f t="shared" ref="E14:G14" si="2">E16</f>
        <v>0</v>
      </c>
      <c r="F14" s="59">
        <f t="shared" si="2"/>
        <v>39784</v>
      </c>
      <c r="G14" s="59">
        <f t="shared" si="2"/>
        <v>39784</v>
      </c>
      <c r="H14" s="59"/>
      <c r="I14" s="59">
        <f t="shared" ref="I14:L14" si="3">I16</f>
        <v>39784</v>
      </c>
      <c r="J14" s="59">
        <f t="shared" si="3"/>
        <v>39784</v>
      </c>
      <c r="K14" s="59">
        <f t="shared" si="3"/>
        <v>39784</v>
      </c>
      <c r="L14" s="59">
        <f t="shared" si="3"/>
        <v>39784</v>
      </c>
      <c r="M14" s="75"/>
      <c r="N14" s="59">
        <f t="shared" ref="N14:Q14" si="4">N16</f>
        <v>0</v>
      </c>
      <c r="O14" s="59">
        <f t="shared" si="4"/>
        <v>0</v>
      </c>
      <c r="P14" s="59">
        <f t="shared" si="4"/>
        <v>0</v>
      </c>
      <c r="Q14" s="59">
        <f t="shared" si="4"/>
        <v>0</v>
      </c>
      <c r="R14" s="59"/>
      <c r="S14" s="59">
        <f t="shared" ref="S14:T14" si="5">S16</f>
        <v>0</v>
      </c>
      <c r="T14" s="59">
        <f t="shared" si="5"/>
        <v>0</v>
      </c>
      <c r="U14" s="75"/>
      <c r="V14" s="59">
        <f t="shared" ref="V14:W14" si="6">V16</f>
        <v>0</v>
      </c>
      <c r="W14" s="59">
        <f t="shared" si="6"/>
        <v>0</v>
      </c>
    </row>
    <row r="15" spans="1:23" ht="15" customHeight="1" x14ac:dyDescent="0.25">
      <c r="A15" s="33"/>
      <c r="B15" s="40" t="s">
        <v>26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76"/>
      <c r="N15" s="68"/>
      <c r="O15" s="68"/>
      <c r="P15" s="68"/>
      <c r="Q15" s="68"/>
      <c r="R15" s="68"/>
      <c r="S15" s="68"/>
      <c r="T15" s="68"/>
      <c r="U15" s="76"/>
      <c r="V15" s="68"/>
      <c r="W15" s="68"/>
    </row>
    <row r="16" spans="1:23" s="65" customFormat="1" ht="49.5" customHeight="1" x14ac:dyDescent="0.25">
      <c r="A16" s="63"/>
      <c r="B16" s="62" t="s">
        <v>67</v>
      </c>
      <c r="C16" s="77" t="s">
        <v>60</v>
      </c>
      <c r="D16" s="64">
        <f>F16</f>
        <v>39784</v>
      </c>
      <c r="E16" s="64"/>
      <c r="F16" s="84">
        <f t="shared" ref="F16" si="7">I16+N16+P16+S16+V16</f>
        <v>39784</v>
      </c>
      <c r="G16" s="84">
        <f t="shared" ref="G16" si="8">K16+O16+Q16+T16+W16</f>
        <v>39784</v>
      </c>
      <c r="H16" s="79" t="s">
        <v>64</v>
      </c>
      <c r="I16" s="64">
        <v>39784</v>
      </c>
      <c r="J16" s="64">
        <v>39784</v>
      </c>
      <c r="K16" s="64">
        <v>39784</v>
      </c>
      <c r="L16" s="64">
        <v>39784</v>
      </c>
      <c r="M16" s="76"/>
      <c r="N16" s="64"/>
      <c r="O16" s="64"/>
      <c r="P16" s="64"/>
      <c r="Q16" s="64"/>
      <c r="R16" s="64"/>
      <c r="S16" s="64"/>
      <c r="T16" s="64"/>
      <c r="U16" s="76"/>
      <c r="V16" s="64"/>
      <c r="W16" s="64"/>
    </row>
    <row r="17" spans="1:23" s="7" customFormat="1" ht="15" customHeight="1" x14ac:dyDescent="0.25">
      <c r="A17" s="41" t="s">
        <v>15</v>
      </c>
      <c r="B17" s="27" t="s">
        <v>28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88"/>
      <c r="N17" s="59"/>
      <c r="O17" s="59"/>
      <c r="P17" s="59"/>
      <c r="Q17" s="59"/>
      <c r="R17" s="59"/>
      <c r="S17" s="59"/>
      <c r="T17" s="59"/>
      <c r="U17" s="88"/>
      <c r="V17" s="59"/>
      <c r="W17" s="59"/>
    </row>
    <row r="18" spans="1:23" s="7" customFormat="1" ht="15" customHeight="1" x14ac:dyDescent="0.25">
      <c r="A18" s="41" t="s">
        <v>16</v>
      </c>
      <c r="B18" s="27" t="s">
        <v>29</v>
      </c>
      <c r="C18" s="88"/>
      <c r="D18" s="59"/>
      <c r="E18" s="59"/>
      <c r="F18" s="59"/>
      <c r="G18" s="59"/>
      <c r="H18" s="59"/>
      <c r="I18" s="59"/>
      <c r="J18" s="59"/>
      <c r="K18" s="59"/>
      <c r="L18" s="59"/>
      <c r="M18" s="88"/>
      <c r="N18" s="59"/>
      <c r="O18" s="59"/>
      <c r="P18" s="59"/>
      <c r="Q18" s="59"/>
      <c r="R18" s="59"/>
      <c r="S18" s="59"/>
      <c r="T18" s="59"/>
      <c r="U18" s="88"/>
      <c r="V18" s="59"/>
      <c r="W18" s="59"/>
    </row>
    <row r="19" spans="1:23" s="47" customFormat="1" ht="15" customHeight="1" x14ac:dyDescent="0.25">
      <c r="A19" s="41" t="s">
        <v>17</v>
      </c>
      <c r="B19" s="27" t="s">
        <v>30</v>
      </c>
      <c r="C19" s="59"/>
      <c r="D19" s="59">
        <f>D21</f>
        <v>210669</v>
      </c>
      <c r="E19" s="59">
        <f t="shared" ref="E19:G19" si="9">E21</f>
        <v>0</v>
      </c>
      <c r="F19" s="59">
        <f t="shared" si="9"/>
        <v>210669</v>
      </c>
      <c r="G19" s="59">
        <f t="shared" si="9"/>
        <v>210669</v>
      </c>
      <c r="H19" s="59"/>
      <c r="I19" s="59">
        <f t="shared" ref="I19:L19" si="10">I21</f>
        <v>0</v>
      </c>
      <c r="J19" s="59">
        <f t="shared" si="10"/>
        <v>0</v>
      </c>
      <c r="K19" s="59">
        <f t="shared" si="10"/>
        <v>0</v>
      </c>
      <c r="L19" s="59">
        <f t="shared" si="10"/>
        <v>0</v>
      </c>
      <c r="M19" s="59"/>
      <c r="N19" s="59">
        <f t="shared" ref="N19:Q19" si="11">N21</f>
        <v>26509</v>
      </c>
      <c r="O19" s="59">
        <f t="shared" si="11"/>
        <v>26509</v>
      </c>
      <c r="P19" s="59">
        <f t="shared" si="11"/>
        <v>5091</v>
      </c>
      <c r="Q19" s="59">
        <f t="shared" si="11"/>
        <v>5091</v>
      </c>
      <c r="R19" s="59"/>
      <c r="S19" s="59">
        <f t="shared" ref="S19:T19" si="12">S21</f>
        <v>179069</v>
      </c>
      <c r="T19" s="59">
        <f t="shared" si="12"/>
        <v>179069</v>
      </c>
      <c r="U19" s="59"/>
      <c r="V19" s="59">
        <f t="shared" ref="V19:W19" si="13">V21</f>
        <v>0</v>
      </c>
      <c r="W19" s="59">
        <f t="shared" si="13"/>
        <v>0</v>
      </c>
    </row>
    <row r="20" spans="1:23" ht="15" customHeight="1" x14ac:dyDescent="0.25">
      <c r="A20" s="33"/>
      <c r="B20" s="40" t="s">
        <v>26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76"/>
      <c r="N20" s="68"/>
      <c r="O20" s="68"/>
      <c r="P20" s="68"/>
      <c r="Q20" s="68"/>
      <c r="R20" s="68"/>
      <c r="S20" s="68"/>
      <c r="T20" s="68"/>
      <c r="U20" s="76"/>
      <c r="V20" s="68"/>
      <c r="W20" s="68"/>
    </row>
    <row r="21" spans="1:23" ht="59.25" customHeight="1" x14ac:dyDescent="0.25">
      <c r="A21" s="28"/>
      <c r="B21" s="26" t="s">
        <v>46</v>
      </c>
      <c r="C21" s="77" t="s">
        <v>61</v>
      </c>
      <c r="D21" s="67">
        <f>F21</f>
        <v>210669</v>
      </c>
      <c r="E21" s="83">
        <v>0</v>
      </c>
      <c r="F21" s="85">
        <f t="shared" ref="F21" si="14">I21+N21+P21+S21+V21</f>
        <v>210669</v>
      </c>
      <c r="G21" s="85">
        <f t="shared" ref="G21" si="15">K21+O21+Q21+T21+W21</f>
        <v>210669</v>
      </c>
      <c r="H21" s="67"/>
      <c r="I21" s="67"/>
      <c r="J21" s="67"/>
      <c r="K21" s="67"/>
      <c r="L21" s="67"/>
      <c r="M21" s="79" t="s">
        <v>64</v>
      </c>
      <c r="N21" s="66">
        <v>26509</v>
      </c>
      <c r="O21" s="67">
        <v>26509</v>
      </c>
      <c r="P21" s="67">
        <v>5091</v>
      </c>
      <c r="Q21" s="67">
        <v>5091</v>
      </c>
      <c r="R21" s="79" t="s">
        <v>73</v>
      </c>
      <c r="S21" s="67">
        <v>179069</v>
      </c>
      <c r="T21" s="67">
        <v>179069</v>
      </c>
      <c r="U21" s="67"/>
      <c r="V21" s="67"/>
      <c r="W21" s="67"/>
    </row>
    <row r="22" spans="1:23" s="52" customFormat="1" ht="17.25" customHeight="1" x14ac:dyDescent="0.25">
      <c r="A22" s="41" t="s">
        <v>18</v>
      </c>
      <c r="B22" s="27" t="s">
        <v>31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s="52" customFormat="1" ht="47.25" customHeight="1" x14ac:dyDescent="0.25">
      <c r="A23" s="42" t="s">
        <v>19</v>
      </c>
      <c r="B23" s="27" t="s">
        <v>32</v>
      </c>
      <c r="C23" s="59"/>
      <c r="D23" s="59">
        <f>SUM(D25:D26)</f>
        <v>1008642</v>
      </c>
      <c r="E23" s="59">
        <f>SUM(E25:E26)</f>
        <v>161370</v>
      </c>
      <c r="F23" s="59">
        <f>SUM(F25:F26)</f>
        <v>762414</v>
      </c>
      <c r="G23" s="59">
        <f>SUM(G25:G26)</f>
        <v>758593</v>
      </c>
      <c r="H23" s="59"/>
      <c r="I23" s="59">
        <f>SUM(I25:I26)</f>
        <v>257132</v>
      </c>
      <c r="J23" s="59">
        <f>SUM(J25:J26)</f>
        <v>257132</v>
      </c>
      <c r="K23" s="59">
        <f>SUM(K25:K26)</f>
        <v>257132</v>
      </c>
      <c r="L23" s="59">
        <f>SUM(L25:L26)</f>
        <v>257132</v>
      </c>
      <c r="M23" s="59"/>
      <c r="N23" s="59">
        <f>SUM(N25:N26)</f>
        <v>500000</v>
      </c>
      <c r="O23" s="59">
        <f>SUM(O25:O26)</f>
        <v>500000</v>
      </c>
      <c r="P23" s="59">
        <f>SUM(P25:P26)</f>
        <v>5282</v>
      </c>
      <c r="Q23" s="59">
        <f>SUM(Q25:Q26)</f>
        <v>1461</v>
      </c>
      <c r="R23" s="59"/>
      <c r="S23" s="59">
        <f>SUM(S25:S26)</f>
        <v>0</v>
      </c>
      <c r="T23" s="59">
        <f>SUM(T25:T26)</f>
        <v>0</v>
      </c>
      <c r="U23" s="59"/>
      <c r="V23" s="59">
        <f>SUM(V25:V26)</f>
        <v>0</v>
      </c>
      <c r="W23" s="59">
        <f>SUM(W25:W26)</f>
        <v>0</v>
      </c>
    </row>
    <row r="24" spans="1:23" ht="15" customHeight="1" x14ac:dyDescent="0.25">
      <c r="A24" s="33"/>
      <c r="B24" s="40" t="s">
        <v>26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76"/>
      <c r="N24" s="68"/>
      <c r="O24" s="68"/>
      <c r="P24" s="68"/>
      <c r="Q24" s="68"/>
      <c r="R24" s="68"/>
      <c r="S24" s="68"/>
      <c r="T24" s="68"/>
      <c r="U24" s="76"/>
      <c r="V24" s="68"/>
      <c r="W24" s="68"/>
    </row>
    <row r="25" spans="1:23" s="43" customFormat="1" ht="33" customHeight="1" x14ac:dyDescent="0.25">
      <c r="A25" s="33"/>
      <c r="B25" s="26" t="s">
        <v>47</v>
      </c>
      <c r="C25" s="80" t="s">
        <v>62</v>
      </c>
      <c r="D25" s="64">
        <v>481428</v>
      </c>
      <c r="E25" s="64">
        <v>161370</v>
      </c>
      <c r="F25" s="84">
        <f t="shared" ref="F25:F26" si="16">I25+N25+P25+S25+V25</f>
        <v>235200</v>
      </c>
      <c r="G25" s="84">
        <f t="shared" ref="G25:G26" si="17">K25+O25+Q25+T25+W25</f>
        <v>235200</v>
      </c>
      <c r="H25" s="79" t="s">
        <v>64</v>
      </c>
      <c r="I25" s="64">
        <v>234132</v>
      </c>
      <c r="J25" s="64">
        <v>234132</v>
      </c>
      <c r="K25" s="64">
        <v>234132</v>
      </c>
      <c r="L25" s="64">
        <v>234132</v>
      </c>
      <c r="M25" s="76"/>
      <c r="N25" s="64"/>
      <c r="O25" s="64"/>
      <c r="P25" s="64">
        <v>1068</v>
      </c>
      <c r="Q25" s="64">
        <v>1068</v>
      </c>
      <c r="R25" s="64"/>
      <c r="S25" s="64"/>
      <c r="T25" s="64"/>
      <c r="U25" s="76"/>
      <c r="V25" s="64"/>
      <c r="W25" s="64"/>
    </row>
    <row r="26" spans="1:23" s="43" customFormat="1" ht="33" customHeight="1" x14ac:dyDescent="0.25">
      <c r="A26" s="33"/>
      <c r="B26" s="26" t="s">
        <v>48</v>
      </c>
      <c r="C26" s="80" t="s">
        <v>61</v>
      </c>
      <c r="D26" s="64">
        <f>F26</f>
        <v>527214</v>
      </c>
      <c r="E26" s="64">
        <v>0</v>
      </c>
      <c r="F26" s="84">
        <f t="shared" si="16"/>
        <v>527214</v>
      </c>
      <c r="G26" s="84">
        <f t="shared" si="17"/>
        <v>523393</v>
      </c>
      <c r="H26" s="79" t="s">
        <v>64</v>
      </c>
      <c r="I26" s="64">
        <v>23000</v>
      </c>
      <c r="J26" s="64">
        <v>23000</v>
      </c>
      <c r="K26" s="64">
        <v>23000</v>
      </c>
      <c r="L26" s="64">
        <v>23000</v>
      </c>
      <c r="M26" s="81" t="s">
        <v>65</v>
      </c>
      <c r="N26" s="64">
        <v>500000</v>
      </c>
      <c r="O26" s="64">
        <v>500000</v>
      </c>
      <c r="P26" s="64">
        <v>4214</v>
      </c>
      <c r="Q26" s="64">
        <v>393</v>
      </c>
      <c r="R26" s="64"/>
      <c r="S26" s="64"/>
      <c r="T26" s="64"/>
      <c r="U26" s="76"/>
      <c r="V26" s="64"/>
      <c r="W26" s="64"/>
    </row>
    <row r="27" spans="1:23" s="47" customFormat="1" ht="29.25" customHeight="1" x14ac:dyDescent="0.25">
      <c r="A27" s="45" t="s">
        <v>20</v>
      </c>
      <c r="B27" s="44" t="s">
        <v>33</v>
      </c>
      <c r="C27" s="59"/>
      <c r="D27" s="59">
        <f>D29+D30</f>
        <v>5433110</v>
      </c>
      <c r="E27" s="59">
        <f t="shared" ref="E27:G27" si="18">E29+E30</f>
        <v>4273089</v>
      </c>
      <c r="F27" s="59">
        <f t="shared" si="18"/>
        <v>1160021</v>
      </c>
      <c r="G27" s="59">
        <f t="shared" si="18"/>
        <v>399463</v>
      </c>
      <c r="H27" s="59"/>
      <c r="I27" s="59">
        <f t="shared" ref="I27:L27" si="19">I29+I30</f>
        <v>0</v>
      </c>
      <c r="J27" s="59">
        <f t="shared" si="19"/>
        <v>0</v>
      </c>
      <c r="K27" s="59">
        <f t="shared" si="19"/>
        <v>0</v>
      </c>
      <c r="L27" s="59">
        <f t="shared" si="19"/>
        <v>0</v>
      </c>
      <c r="M27" s="59"/>
      <c r="N27" s="59">
        <f t="shared" ref="N27:Q27" si="20">N29+N30</f>
        <v>0</v>
      </c>
      <c r="O27" s="59">
        <f t="shared" si="20"/>
        <v>0</v>
      </c>
      <c r="P27" s="59">
        <f t="shared" si="20"/>
        <v>0</v>
      </c>
      <c r="Q27" s="59">
        <f t="shared" si="20"/>
        <v>0</v>
      </c>
      <c r="R27" s="59"/>
      <c r="S27" s="59">
        <f t="shared" ref="S27:T27" si="21">S29+S30</f>
        <v>0</v>
      </c>
      <c r="T27" s="59">
        <f t="shared" si="21"/>
        <v>0</v>
      </c>
      <c r="U27" s="59"/>
      <c r="V27" s="59">
        <f t="shared" ref="V27:W27" si="22">V29+V30</f>
        <v>1160021</v>
      </c>
      <c r="W27" s="59">
        <f t="shared" si="22"/>
        <v>399463</v>
      </c>
    </row>
    <row r="28" spans="1:23" ht="15" customHeight="1" x14ac:dyDescent="0.25">
      <c r="A28" s="33"/>
      <c r="B28" s="40" t="s">
        <v>26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76"/>
      <c r="N28" s="68"/>
      <c r="O28" s="68"/>
      <c r="P28" s="68"/>
      <c r="Q28" s="68"/>
      <c r="R28" s="68"/>
      <c r="S28" s="68"/>
      <c r="T28" s="68"/>
      <c r="U28" s="76"/>
      <c r="V28" s="68"/>
      <c r="W28" s="68"/>
    </row>
    <row r="29" spans="1:23" s="97" customFormat="1" ht="85.5" customHeight="1" x14ac:dyDescent="0.25">
      <c r="A29" s="98"/>
      <c r="B29" s="32" t="s">
        <v>93</v>
      </c>
      <c r="C29" s="77" t="s">
        <v>63</v>
      </c>
      <c r="D29" s="99">
        <v>4370948</v>
      </c>
      <c r="E29" s="99">
        <v>4263753</v>
      </c>
      <c r="F29" s="100">
        <f t="shared" ref="F29:F30" si="23">I29+N29+P29+S29+V29</f>
        <v>107195</v>
      </c>
      <c r="G29" s="100">
        <f t="shared" ref="G29:G30" si="24">K29+O29+Q29+T29+W29</f>
        <v>89326</v>
      </c>
      <c r="H29" s="99"/>
      <c r="I29" s="99"/>
      <c r="J29" s="99"/>
      <c r="K29" s="99"/>
      <c r="L29" s="99"/>
      <c r="M29" s="101"/>
      <c r="N29" s="99"/>
      <c r="O29" s="99"/>
      <c r="P29" s="99"/>
      <c r="Q29" s="99"/>
      <c r="R29" s="99"/>
      <c r="S29" s="99"/>
      <c r="T29" s="99"/>
      <c r="U29" s="102">
        <v>42</v>
      </c>
      <c r="V29" s="99">
        <v>107195</v>
      </c>
      <c r="W29" s="96">
        <v>89326</v>
      </c>
    </row>
    <row r="30" spans="1:23" s="97" customFormat="1" ht="147.75" customHeight="1" x14ac:dyDescent="0.25">
      <c r="A30" s="103"/>
      <c r="B30" s="32" t="s">
        <v>91</v>
      </c>
      <c r="C30" s="115" t="s">
        <v>100</v>
      </c>
      <c r="D30" s="99">
        <v>1062162</v>
      </c>
      <c r="E30" s="99">
        <v>9336</v>
      </c>
      <c r="F30" s="100">
        <f t="shared" si="23"/>
        <v>1052826</v>
      </c>
      <c r="G30" s="100">
        <f t="shared" si="24"/>
        <v>310137</v>
      </c>
      <c r="H30" s="104"/>
      <c r="I30" s="104"/>
      <c r="J30" s="104"/>
      <c r="K30" s="104"/>
      <c r="L30" s="104"/>
      <c r="M30" s="99"/>
      <c r="N30" s="104"/>
      <c r="O30" s="104"/>
      <c r="P30" s="104"/>
      <c r="Q30" s="104"/>
      <c r="R30" s="104"/>
      <c r="S30" s="104"/>
      <c r="T30" s="104"/>
      <c r="U30" s="105">
        <v>96</v>
      </c>
      <c r="V30" s="99">
        <v>1052826</v>
      </c>
      <c r="W30" s="96">
        <v>310137</v>
      </c>
    </row>
    <row r="31" spans="1:23" s="47" customFormat="1" ht="15" customHeight="1" x14ac:dyDescent="0.25">
      <c r="A31" s="106" t="s">
        <v>21</v>
      </c>
      <c r="B31" s="107" t="s">
        <v>34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59"/>
    </row>
    <row r="32" spans="1:23" s="7" customFormat="1" ht="29.25" x14ac:dyDescent="0.25">
      <c r="A32" s="109">
        <v>5200</v>
      </c>
      <c r="B32" s="110" t="s">
        <v>5</v>
      </c>
      <c r="C32" s="111"/>
      <c r="D32" s="111">
        <f>D33+D36+D39+D46+D49+D53+D66+D72</f>
        <v>370912</v>
      </c>
      <c r="E32" s="111">
        <f>E33+E36+E39+E46+E49+E53+E66+E72</f>
        <v>51148</v>
      </c>
      <c r="F32" s="111">
        <f>F33+F36+F39+F46+F49+F53+F66+F72</f>
        <v>319764</v>
      </c>
      <c r="G32" s="111">
        <f>G33+G36+G39+G46+G49+G53+G66+G72</f>
        <v>103426</v>
      </c>
      <c r="H32" s="111"/>
      <c r="I32" s="111">
        <f>I33+I36+I39+I46+I49+I53+I66+I72</f>
        <v>169375</v>
      </c>
      <c r="J32" s="111">
        <f>J33+J36+J39+J46+J49+J53+J66+J72</f>
        <v>53280</v>
      </c>
      <c r="K32" s="111">
        <f>K33+K36+K39+K46+K49+K53+K66+K72</f>
        <v>74895</v>
      </c>
      <c r="L32" s="111">
        <f>L33+L36+L39+L46+L49+L53+L66+L72</f>
        <v>53280</v>
      </c>
      <c r="M32" s="112"/>
      <c r="N32" s="111">
        <f>N33+N36+N39+N46+N49+N53+N66+N72</f>
        <v>3600</v>
      </c>
      <c r="O32" s="111">
        <f>O33+O36+O39+O46+O49+O53+O66+O72</f>
        <v>600</v>
      </c>
      <c r="P32" s="111">
        <f>P33+P36+P39+P46+P49+P53+P66+P72</f>
        <v>91985</v>
      </c>
      <c r="Q32" s="111">
        <f>Q33+Q36+Q39+Q46+Q49+Q53+Q66+Q72</f>
        <v>21909</v>
      </c>
      <c r="R32" s="111"/>
      <c r="S32" s="111">
        <f>S33+S36+S39+S46+S49+S53+S66+S72</f>
        <v>6022</v>
      </c>
      <c r="T32" s="111">
        <f>T33+T36+T39+T46+T49+T53+T66+T72</f>
        <v>6022</v>
      </c>
      <c r="U32" s="112"/>
      <c r="V32" s="111">
        <f>V33+V36+V39+V46+V49+V53+V66+V72</f>
        <v>48782</v>
      </c>
      <c r="W32" s="87">
        <f>W33+W36+W39+W46+W49+W53+W66+W72</f>
        <v>0</v>
      </c>
    </row>
    <row r="33" spans="1:23" s="4" customFormat="1" ht="29.25" x14ac:dyDescent="0.25">
      <c r="A33" s="41" t="s">
        <v>14</v>
      </c>
      <c r="B33" s="41" t="s">
        <v>27</v>
      </c>
      <c r="C33" s="59"/>
      <c r="D33" s="59">
        <f>D34</f>
        <v>4000</v>
      </c>
      <c r="E33" s="59">
        <f t="shared" ref="E33:G33" si="25">E34</f>
        <v>0</v>
      </c>
      <c r="F33" s="59">
        <f t="shared" si="25"/>
        <v>4000</v>
      </c>
      <c r="G33" s="59">
        <f t="shared" si="25"/>
        <v>0</v>
      </c>
      <c r="H33" s="59"/>
      <c r="I33" s="59">
        <f t="shared" ref="I33:L33" si="26">I34</f>
        <v>0</v>
      </c>
      <c r="J33" s="59">
        <f t="shared" si="26"/>
        <v>0</v>
      </c>
      <c r="K33" s="59">
        <f t="shared" si="26"/>
        <v>0</v>
      </c>
      <c r="L33" s="59">
        <f t="shared" si="26"/>
        <v>0</v>
      </c>
      <c r="M33" s="59"/>
      <c r="N33" s="59">
        <f t="shared" ref="N33:Q33" si="27">N34</f>
        <v>0</v>
      </c>
      <c r="O33" s="59">
        <f t="shared" si="27"/>
        <v>0</v>
      </c>
      <c r="P33" s="59">
        <f t="shared" si="27"/>
        <v>4000</v>
      </c>
      <c r="Q33" s="59">
        <f t="shared" si="27"/>
        <v>0</v>
      </c>
      <c r="R33" s="59"/>
      <c r="S33" s="59">
        <f t="shared" ref="S33:T33" si="28">S34</f>
        <v>0</v>
      </c>
      <c r="T33" s="59">
        <f t="shared" si="28"/>
        <v>0</v>
      </c>
      <c r="U33" s="59"/>
      <c r="V33" s="59">
        <f t="shared" ref="V33:W33" si="29">V34</f>
        <v>0</v>
      </c>
      <c r="W33" s="59">
        <f t="shared" si="29"/>
        <v>0</v>
      </c>
    </row>
    <row r="34" spans="1:23" s="50" customFormat="1" x14ac:dyDescent="0.25">
      <c r="A34" s="48">
        <v>5201</v>
      </c>
      <c r="B34" s="48" t="s">
        <v>49</v>
      </c>
      <c r="C34" s="58"/>
      <c r="D34" s="58">
        <f>D35</f>
        <v>4000</v>
      </c>
      <c r="E34" s="58">
        <f t="shared" ref="E34:G34" si="30">E35</f>
        <v>0</v>
      </c>
      <c r="F34" s="58">
        <f t="shared" si="30"/>
        <v>4000</v>
      </c>
      <c r="G34" s="58">
        <f t="shared" si="30"/>
        <v>0</v>
      </c>
      <c r="H34" s="58"/>
      <c r="I34" s="58">
        <f t="shared" ref="I34:L34" si="31">I35</f>
        <v>0</v>
      </c>
      <c r="J34" s="58">
        <f t="shared" si="31"/>
        <v>0</v>
      </c>
      <c r="K34" s="58">
        <f t="shared" si="31"/>
        <v>0</v>
      </c>
      <c r="L34" s="58">
        <f t="shared" si="31"/>
        <v>0</v>
      </c>
      <c r="M34" s="58"/>
      <c r="N34" s="58">
        <f t="shared" ref="N34:Q34" si="32">N35</f>
        <v>0</v>
      </c>
      <c r="O34" s="58">
        <f t="shared" si="32"/>
        <v>0</v>
      </c>
      <c r="P34" s="58">
        <f t="shared" si="32"/>
        <v>4000</v>
      </c>
      <c r="Q34" s="58">
        <f t="shared" si="32"/>
        <v>0</v>
      </c>
      <c r="R34" s="58"/>
      <c r="S34" s="58">
        <f t="shared" ref="S34:T34" si="33">S35</f>
        <v>0</v>
      </c>
      <c r="T34" s="58">
        <f t="shared" si="33"/>
        <v>0</v>
      </c>
      <c r="U34" s="58"/>
      <c r="V34" s="58">
        <f t="shared" ref="V34:W34" si="34">V35</f>
        <v>0</v>
      </c>
      <c r="W34" s="58">
        <f t="shared" si="34"/>
        <v>0</v>
      </c>
    </row>
    <row r="35" spans="1:23" s="7" customFormat="1" ht="30" x14ac:dyDescent="0.25">
      <c r="A35" s="51"/>
      <c r="B35" s="46" t="s">
        <v>89</v>
      </c>
      <c r="C35" s="77" t="s">
        <v>60</v>
      </c>
      <c r="D35" s="89">
        <f>F35</f>
        <v>4000</v>
      </c>
      <c r="E35" s="90"/>
      <c r="F35" s="78">
        <f t="shared" ref="F35" si="35">I35+N35+P35+S35+V35</f>
        <v>4000</v>
      </c>
      <c r="G35" s="78">
        <f t="shared" ref="G35" si="36">K35+O35+Q35+T35+W35</f>
        <v>0</v>
      </c>
      <c r="H35" s="89"/>
      <c r="I35" s="89"/>
      <c r="J35" s="89"/>
      <c r="K35" s="89"/>
      <c r="L35" s="89"/>
      <c r="M35" s="89"/>
      <c r="N35" s="89"/>
      <c r="O35" s="89"/>
      <c r="P35" s="89">
        <v>4000</v>
      </c>
      <c r="Q35" s="89"/>
      <c r="R35" s="89"/>
      <c r="S35" s="89"/>
      <c r="T35" s="89"/>
      <c r="U35" s="89"/>
      <c r="V35" s="89"/>
      <c r="W35" s="89"/>
    </row>
    <row r="36" spans="1:23" s="50" customFormat="1" ht="19.5" customHeight="1" x14ac:dyDescent="0.25">
      <c r="A36" s="45" t="s">
        <v>15</v>
      </c>
      <c r="B36" s="45" t="s">
        <v>28</v>
      </c>
      <c r="C36" s="59"/>
      <c r="D36" s="59">
        <f>D37</f>
        <v>22690</v>
      </c>
      <c r="E36" s="59">
        <f t="shared" ref="E36:G36" si="37">E37</f>
        <v>0</v>
      </c>
      <c r="F36" s="59">
        <f t="shared" si="37"/>
        <v>22690</v>
      </c>
      <c r="G36" s="59">
        <f t="shared" si="37"/>
        <v>22553</v>
      </c>
      <c r="H36" s="59"/>
      <c r="I36" s="59">
        <f t="shared" ref="I36:L36" si="38">I37</f>
        <v>15000</v>
      </c>
      <c r="J36" s="59">
        <f t="shared" si="38"/>
        <v>15000</v>
      </c>
      <c r="K36" s="59">
        <f t="shared" si="38"/>
        <v>15000</v>
      </c>
      <c r="L36" s="59">
        <f t="shared" si="38"/>
        <v>15000</v>
      </c>
      <c r="M36" s="59"/>
      <c r="N36" s="59">
        <f t="shared" ref="N36:Q36" si="39">N37</f>
        <v>0</v>
      </c>
      <c r="O36" s="59">
        <f t="shared" si="39"/>
        <v>0</v>
      </c>
      <c r="P36" s="59">
        <f t="shared" si="39"/>
        <v>7690</v>
      </c>
      <c r="Q36" s="59">
        <f t="shared" si="39"/>
        <v>7553</v>
      </c>
      <c r="R36" s="59"/>
      <c r="S36" s="59">
        <f t="shared" ref="S36:T36" si="40">S37</f>
        <v>0</v>
      </c>
      <c r="T36" s="59">
        <f t="shared" si="40"/>
        <v>0</v>
      </c>
      <c r="U36" s="59"/>
      <c r="V36" s="59">
        <f t="shared" ref="V36:W36" si="41">V37</f>
        <v>0</v>
      </c>
      <c r="W36" s="59">
        <f t="shared" si="41"/>
        <v>0</v>
      </c>
    </row>
    <row r="37" spans="1:23" s="50" customFormat="1" ht="32.25" customHeight="1" x14ac:dyDescent="0.25">
      <c r="A37" s="54">
        <v>5203</v>
      </c>
      <c r="B37" s="54" t="s">
        <v>50</v>
      </c>
      <c r="C37" s="58"/>
      <c r="D37" s="58">
        <f>D38</f>
        <v>22690</v>
      </c>
      <c r="E37" s="58">
        <f t="shared" ref="E37:G37" si="42">E38</f>
        <v>0</v>
      </c>
      <c r="F37" s="58">
        <f t="shared" si="42"/>
        <v>22690</v>
      </c>
      <c r="G37" s="58">
        <f t="shared" si="42"/>
        <v>22553</v>
      </c>
      <c r="H37" s="58"/>
      <c r="I37" s="58">
        <f t="shared" ref="I37:L37" si="43">I38</f>
        <v>15000</v>
      </c>
      <c r="J37" s="58">
        <f t="shared" si="43"/>
        <v>15000</v>
      </c>
      <c r="K37" s="58">
        <f t="shared" si="43"/>
        <v>15000</v>
      </c>
      <c r="L37" s="58">
        <f t="shared" si="43"/>
        <v>15000</v>
      </c>
      <c r="M37" s="58"/>
      <c r="N37" s="58">
        <f t="shared" ref="N37:Q37" si="44">N38</f>
        <v>0</v>
      </c>
      <c r="O37" s="58">
        <f t="shared" si="44"/>
        <v>0</v>
      </c>
      <c r="P37" s="58">
        <f t="shared" si="44"/>
        <v>7690</v>
      </c>
      <c r="Q37" s="58">
        <f t="shared" si="44"/>
        <v>7553</v>
      </c>
      <c r="R37" s="58"/>
      <c r="S37" s="58">
        <f t="shared" ref="S37:T37" si="45">S38</f>
        <v>0</v>
      </c>
      <c r="T37" s="58">
        <f t="shared" si="45"/>
        <v>0</v>
      </c>
      <c r="U37" s="58"/>
      <c r="V37" s="58">
        <f t="shared" ref="V37:W37" si="46">V38</f>
        <v>0</v>
      </c>
      <c r="W37" s="58">
        <f t="shared" si="46"/>
        <v>0</v>
      </c>
    </row>
    <row r="38" spans="1:23" s="50" customFormat="1" ht="33" customHeight="1" x14ac:dyDescent="0.25">
      <c r="A38" s="54"/>
      <c r="B38" s="57" t="s">
        <v>68</v>
      </c>
      <c r="C38" s="77" t="s">
        <v>60</v>
      </c>
      <c r="D38" s="89">
        <f>F38</f>
        <v>22690</v>
      </c>
      <c r="E38" s="61">
        <v>0</v>
      </c>
      <c r="F38" s="78">
        <f t="shared" ref="F38" si="47">I38+N38+P38+S38+V38</f>
        <v>22690</v>
      </c>
      <c r="G38" s="78">
        <f t="shared" ref="G38" si="48">K38+O38+Q38+T38+W38</f>
        <v>22553</v>
      </c>
      <c r="H38" s="82" t="s">
        <v>64</v>
      </c>
      <c r="I38" s="61">
        <v>15000</v>
      </c>
      <c r="J38" s="61">
        <v>15000</v>
      </c>
      <c r="K38" s="61">
        <v>15000</v>
      </c>
      <c r="L38" s="61">
        <v>15000</v>
      </c>
      <c r="M38" s="61"/>
      <c r="N38" s="61"/>
      <c r="O38" s="61"/>
      <c r="P38" s="61">
        <v>7690</v>
      </c>
      <c r="Q38" s="61">
        <v>7553</v>
      </c>
      <c r="R38" s="61"/>
      <c r="S38" s="61"/>
      <c r="T38" s="61"/>
      <c r="U38" s="61"/>
      <c r="V38" s="61"/>
      <c r="W38" s="61"/>
    </row>
    <row r="39" spans="1:23" ht="17.25" customHeight="1" x14ac:dyDescent="0.25">
      <c r="A39" s="45" t="s">
        <v>16</v>
      </c>
      <c r="B39" s="45" t="s">
        <v>29</v>
      </c>
      <c r="C39" s="59"/>
      <c r="D39" s="59">
        <f>D40+D42+D45</f>
        <v>35055</v>
      </c>
      <c r="E39" s="59">
        <f t="shared" ref="E39:G39" si="49">E40+E42+E45</f>
        <v>0</v>
      </c>
      <c r="F39" s="59">
        <f t="shared" si="49"/>
        <v>35055</v>
      </c>
      <c r="G39" s="59">
        <f t="shared" si="49"/>
        <v>21055</v>
      </c>
      <c r="H39" s="59"/>
      <c r="I39" s="59">
        <f t="shared" ref="I39:L39" si="50">I40+I42+I45</f>
        <v>19855</v>
      </c>
      <c r="J39" s="59">
        <f t="shared" si="50"/>
        <v>0</v>
      </c>
      <c r="K39" s="59">
        <f t="shared" si="50"/>
        <v>19855</v>
      </c>
      <c r="L39" s="59">
        <f t="shared" si="50"/>
        <v>0</v>
      </c>
      <c r="M39" s="59"/>
      <c r="N39" s="59">
        <f t="shared" ref="N39:Q39" si="51">N40+N42+N45</f>
        <v>0</v>
      </c>
      <c r="O39" s="59">
        <f t="shared" si="51"/>
        <v>0</v>
      </c>
      <c r="P39" s="59">
        <f t="shared" si="51"/>
        <v>14000</v>
      </c>
      <c r="Q39" s="59">
        <f t="shared" si="51"/>
        <v>0</v>
      </c>
      <c r="R39" s="59"/>
      <c r="S39" s="59">
        <f t="shared" ref="S39:T39" si="52">S40+S42+S45</f>
        <v>1200</v>
      </c>
      <c r="T39" s="59">
        <f t="shared" si="52"/>
        <v>1200</v>
      </c>
      <c r="U39" s="59"/>
      <c r="V39" s="59">
        <f t="shared" ref="V39:W39" si="53">V40+V42+V45</f>
        <v>0</v>
      </c>
      <c r="W39" s="59">
        <f t="shared" si="53"/>
        <v>0</v>
      </c>
    </row>
    <row r="40" spans="1:23" ht="17.25" customHeight="1" x14ac:dyDescent="0.25">
      <c r="A40" s="54">
        <v>5201</v>
      </c>
      <c r="B40" s="48" t="s">
        <v>49</v>
      </c>
      <c r="C40" s="58"/>
      <c r="D40" s="58">
        <f>D41</f>
        <v>19855</v>
      </c>
      <c r="E40" s="58">
        <f t="shared" ref="E40:G40" si="54">E41</f>
        <v>0</v>
      </c>
      <c r="F40" s="58">
        <f t="shared" si="54"/>
        <v>19855</v>
      </c>
      <c r="G40" s="58">
        <f t="shared" si="54"/>
        <v>19855</v>
      </c>
      <c r="H40" s="58"/>
      <c r="I40" s="58">
        <f t="shared" ref="I40:L40" si="55">I41</f>
        <v>19855</v>
      </c>
      <c r="J40" s="58">
        <f t="shared" si="55"/>
        <v>0</v>
      </c>
      <c r="K40" s="58">
        <f t="shared" si="55"/>
        <v>19855</v>
      </c>
      <c r="L40" s="58">
        <f t="shared" si="55"/>
        <v>0</v>
      </c>
      <c r="M40" s="58"/>
      <c r="N40" s="58">
        <f t="shared" ref="N40:Q40" si="56">N41</f>
        <v>0</v>
      </c>
      <c r="O40" s="58">
        <f t="shared" si="56"/>
        <v>0</v>
      </c>
      <c r="P40" s="58">
        <f t="shared" si="56"/>
        <v>0</v>
      </c>
      <c r="Q40" s="58">
        <f t="shared" si="56"/>
        <v>0</v>
      </c>
      <c r="R40" s="58"/>
      <c r="S40" s="58">
        <f t="shared" ref="S40:T40" si="57">S41</f>
        <v>0</v>
      </c>
      <c r="T40" s="58">
        <f t="shared" si="57"/>
        <v>0</v>
      </c>
      <c r="U40" s="58"/>
      <c r="V40" s="58">
        <f t="shared" ref="V40:W40" si="58">V41</f>
        <v>0</v>
      </c>
      <c r="W40" s="58">
        <f t="shared" si="58"/>
        <v>0</v>
      </c>
    </row>
    <row r="41" spans="1:23" ht="38.25" customHeight="1" x14ac:dyDescent="0.25">
      <c r="A41" s="54"/>
      <c r="B41" s="60" t="s">
        <v>79</v>
      </c>
      <c r="C41" s="93" t="s">
        <v>60</v>
      </c>
      <c r="D41" s="89">
        <f>F41</f>
        <v>19855</v>
      </c>
      <c r="E41" s="94"/>
      <c r="F41" s="78">
        <f t="shared" ref="F41" si="59">I41+N41+P41+S41+V41</f>
        <v>19855</v>
      </c>
      <c r="G41" s="69">
        <v>19855</v>
      </c>
      <c r="H41" s="82" t="s">
        <v>80</v>
      </c>
      <c r="I41" s="61">
        <v>19855</v>
      </c>
      <c r="J41" s="61"/>
      <c r="K41" s="61">
        <v>19855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ht="31.5" customHeight="1" x14ac:dyDescent="0.25">
      <c r="A42" s="54">
        <v>5203</v>
      </c>
      <c r="B42" s="53" t="s">
        <v>50</v>
      </c>
      <c r="C42" s="58"/>
      <c r="D42" s="58">
        <f>D43</f>
        <v>1200</v>
      </c>
      <c r="E42" s="58">
        <f t="shared" ref="E42:G42" si="60">E43</f>
        <v>0</v>
      </c>
      <c r="F42" s="58">
        <f t="shared" si="60"/>
        <v>1200</v>
      </c>
      <c r="G42" s="58">
        <f t="shared" si="60"/>
        <v>1200</v>
      </c>
      <c r="H42" s="58"/>
      <c r="I42" s="58">
        <f t="shared" ref="I42:L42" si="61">I43</f>
        <v>0</v>
      </c>
      <c r="J42" s="58">
        <f t="shared" si="61"/>
        <v>0</v>
      </c>
      <c r="K42" s="58">
        <f t="shared" si="61"/>
        <v>0</v>
      </c>
      <c r="L42" s="58">
        <f t="shared" si="61"/>
        <v>0</v>
      </c>
      <c r="M42" s="58"/>
      <c r="N42" s="58">
        <f t="shared" ref="N42:Q42" si="62">N43</f>
        <v>0</v>
      </c>
      <c r="O42" s="58">
        <f t="shared" si="62"/>
        <v>0</v>
      </c>
      <c r="P42" s="58">
        <f t="shared" si="62"/>
        <v>0</v>
      </c>
      <c r="Q42" s="58">
        <f t="shared" si="62"/>
        <v>0</v>
      </c>
      <c r="R42" s="58"/>
      <c r="S42" s="58">
        <f t="shared" ref="S42:T42" si="63">S43</f>
        <v>1200</v>
      </c>
      <c r="T42" s="58">
        <f t="shared" si="63"/>
        <v>1200</v>
      </c>
      <c r="U42" s="58"/>
      <c r="V42" s="58">
        <f t="shared" ref="V42:W42" si="64">V43</f>
        <v>0</v>
      </c>
      <c r="W42" s="58">
        <f t="shared" si="64"/>
        <v>0</v>
      </c>
    </row>
    <row r="43" spans="1:23" ht="30.75" customHeight="1" x14ac:dyDescent="0.25">
      <c r="A43" s="57"/>
      <c r="B43" s="57" t="s">
        <v>71</v>
      </c>
      <c r="C43" s="77" t="s">
        <v>60</v>
      </c>
      <c r="D43" s="89">
        <f>F43</f>
        <v>1200</v>
      </c>
      <c r="E43" s="61">
        <v>0</v>
      </c>
      <c r="F43" s="78">
        <f t="shared" ref="F43:F45" si="65">I43+N43+P43+S43+V43</f>
        <v>1200</v>
      </c>
      <c r="G43" s="78">
        <f t="shared" ref="G43:G45" si="66">K43+O43+Q43+T43+W43</f>
        <v>1200</v>
      </c>
      <c r="H43" s="82"/>
      <c r="I43" s="61"/>
      <c r="J43" s="61"/>
      <c r="K43" s="61"/>
      <c r="L43" s="61"/>
      <c r="M43" s="61"/>
      <c r="N43" s="61"/>
      <c r="O43" s="61"/>
      <c r="P43" s="61"/>
      <c r="Q43" s="61"/>
      <c r="R43" s="82" t="s">
        <v>72</v>
      </c>
      <c r="S43" s="61">
        <v>1200</v>
      </c>
      <c r="T43" s="61">
        <v>1200</v>
      </c>
      <c r="U43" s="61"/>
      <c r="V43" s="61"/>
      <c r="W43" s="61"/>
    </row>
    <row r="44" spans="1:23" s="6" customFormat="1" ht="20.25" customHeight="1" x14ac:dyDescent="0.25">
      <c r="A44" s="54">
        <v>5206</v>
      </c>
      <c r="B44" s="54" t="s">
        <v>52</v>
      </c>
      <c r="C44" s="92"/>
      <c r="D44" s="90"/>
      <c r="E44" s="58"/>
      <c r="F44" s="95"/>
      <c r="G44" s="95"/>
      <c r="H44" s="82"/>
      <c r="I44" s="58"/>
      <c r="J44" s="58"/>
      <c r="K44" s="58"/>
      <c r="L44" s="58"/>
      <c r="M44" s="58"/>
      <c r="N44" s="58"/>
      <c r="O44" s="58"/>
      <c r="P44" s="58"/>
      <c r="Q44" s="58"/>
      <c r="R44" s="82"/>
      <c r="S44" s="58"/>
      <c r="T44" s="58"/>
      <c r="U44" s="58"/>
      <c r="V44" s="58"/>
      <c r="W44" s="58"/>
    </row>
    <row r="45" spans="1:23" ht="30.75" customHeight="1" x14ac:dyDescent="0.25">
      <c r="A45" s="57"/>
      <c r="B45" s="57" t="s">
        <v>81</v>
      </c>
      <c r="C45" s="77" t="s">
        <v>60</v>
      </c>
      <c r="D45" s="89">
        <f>F45</f>
        <v>14000</v>
      </c>
      <c r="E45" s="61">
        <v>0</v>
      </c>
      <c r="F45" s="78">
        <f t="shared" si="65"/>
        <v>14000</v>
      </c>
      <c r="G45" s="78">
        <f t="shared" si="66"/>
        <v>0</v>
      </c>
      <c r="H45" s="82"/>
      <c r="I45" s="61"/>
      <c r="J45" s="61"/>
      <c r="K45" s="61"/>
      <c r="L45" s="61"/>
      <c r="M45" s="61"/>
      <c r="N45" s="61"/>
      <c r="O45" s="61"/>
      <c r="P45" s="61">
        <v>14000</v>
      </c>
      <c r="Q45" s="61"/>
      <c r="R45" s="82"/>
      <c r="S45" s="61"/>
      <c r="T45" s="61"/>
      <c r="U45" s="61"/>
      <c r="V45" s="61"/>
      <c r="W45" s="61"/>
    </row>
    <row r="46" spans="1:23" ht="20.25" customHeight="1" x14ac:dyDescent="0.25">
      <c r="A46" s="45" t="s">
        <v>17</v>
      </c>
      <c r="B46" s="45" t="s">
        <v>30</v>
      </c>
      <c r="C46" s="59"/>
      <c r="D46" s="59">
        <f>D47</f>
        <v>51748</v>
      </c>
      <c r="E46" s="59">
        <f t="shared" ref="E46:G46" si="67">E47</f>
        <v>51148</v>
      </c>
      <c r="F46" s="59">
        <f t="shared" si="67"/>
        <v>600</v>
      </c>
      <c r="G46" s="59">
        <f t="shared" si="67"/>
        <v>600</v>
      </c>
      <c r="H46" s="59"/>
      <c r="I46" s="59">
        <f t="shared" ref="I46:L46" si="68">I47</f>
        <v>0</v>
      </c>
      <c r="J46" s="59">
        <f t="shared" si="68"/>
        <v>0</v>
      </c>
      <c r="K46" s="59">
        <f t="shared" si="68"/>
        <v>0</v>
      </c>
      <c r="L46" s="59">
        <f t="shared" si="68"/>
        <v>0</v>
      </c>
      <c r="M46" s="59"/>
      <c r="N46" s="59">
        <f t="shared" ref="N46" si="69">N47</f>
        <v>600</v>
      </c>
      <c r="O46" s="59">
        <f t="shared" ref="O46" si="70">O47</f>
        <v>600</v>
      </c>
      <c r="P46" s="59">
        <f t="shared" ref="P46" si="71">P47</f>
        <v>0</v>
      </c>
      <c r="Q46" s="59">
        <f t="shared" ref="Q46" si="72">Q47</f>
        <v>0</v>
      </c>
      <c r="R46" s="59"/>
      <c r="S46" s="59">
        <f t="shared" ref="S46" si="73">S47</f>
        <v>0</v>
      </c>
      <c r="T46" s="59">
        <f t="shared" ref="T46" si="74">T47</f>
        <v>0</v>
      </c>
      <c r="U46" s="59"/>
      <c r="V46" s="59">
        <f t="shared" ref="V46" si="75">V47</f>
        <v>0</v>
      </c>
      <c r="W46" s="59">
        <f t="shared" ref="W46" si="76">W47</f>
        <v>0</v>
      </c>
    </row>
    <row r="47" spans="1:23" s="47" customFormat="1" ht="29.25" x14ac:dyDescent="0.25">
      <c r="A47" s="54">
        <v>5203</v>
      </c>
      <c r="B47" s="53" t="s">
        <v>50</v>
      </c>
      <c r="C47" s="58"/>
      <c r="D47" s="58">
        <f>D48</f>
        <v>51748</v>
      </c>
      <c r="E47" s="58">
        <f t="shared" ref="E47:G47" si="77">E48</f>
        <v>51148</v>
      </c>
      <c r="F47" s="58">
        <f t="shared" si="77"/>
        <v>600</v>
      </c>
      <c r="G47" s="58">
        <f t="shared" si="77"/>
        <v>600</v>
      </c>
      <c r="H47" s="58"/>
      <c r="I47" s="58">
        <f t="shared" ref="I47:L47" si="78">I48</f>
        <v>0</v>
      </c>
      <c r="J47" s="58">
        <f t="shared" si="78"/>
        <v>0</v>
      </c>
      <c r="K47" s="58">
        <f t="shared" si="78"/>
        <v>0</v>
      </c>
      <c r="L47" s="58">
        <f t="shared" si="78"/>
        <v>0</v>
      </c>
      <c r="M47" s="58"/>
      <c r="N47" s="58">
        <f t="shared" ref="N47:Q47" si="79">N48</f>
        <v>600</v>
      </c>
      <c r="O47" s="58">
        <f t="shared" si="79"/>
        <v>600</v>
      </c>
      <c r="P47" s="58">
        <f t="shared" si="79"/>
        <v>0</v>
      </c>
      <c r="Q47" s="58">
        <f t="shared" si="79"/>
        <v>0</v>
      </c>
      <c r="R47" s="58"/>
      <c r="S47" s="58">
        <f t="shared" ref="S47:T47" si="80">S48</f>
        <v>0</v>
      </c>
      <c r="T47" s="58">
        <f t="shared" si="80"/>
        <v>0</v>
      </c>
      <c r="U47" s="58"/>
      <c r="V47" s="58">
        <f t="shared" ref="V47:W47" si="81">V48</f>
        <v>0</v>
      </c>
      <c r="W47" s="58">
        <f t="shared" si="81"/>
        <v>0</v>
      </c>
    </row>
    <row r="48" spans="1:23" s="43" customFormat="1" ht="45" x14ac:dyDescent="0.25">
      <c r="A48" s="55"/>
      <c r="B48" s="31" t="s">
        <v>90</v>
      </c>
      <c r="C48" s="77" t="s">
        <v>62</v>
      </c>
      <c r="D48" s="64">
        <v>51748</v>
      </c>
      <c r="E48" s="64">
        <v>51148</v>
      </c>
      <c r="F48" s="84">
        <f t="shared" ref="F48" si="82">I48+N48+P48+S48+V48</f>
        <v>600</v>
      </c>
      <c r="G48" s="84">
        <f t="shared" ref="G48" si="83">K48+O48+Q48+T48+W48</f>
        <v>600</v>
      </c>
      <c r="H48" s="64"/>
      <c r="I48" s="64"/>
      <c r="J48" s="64"/>
      <c r="K48" s="64"/>
      <c r="L48" s="64"/>
      <c r="M48" s="79" t="s">
        <v>64</v>
      </c>
      <c r="N48" s="64">
        <v>600</v>
      </c>
      <c r="O48" s="64">
        <v>600</v>
      </c>
      <c r="P48" s="64"/>
      <c r="Q48" s="64"/>
      <c r="R48" s="64"/>
      <c r="S48" s="64"/>
      <c r="T48" s="64"/>
      <c r="U48" s="64"/>
      <c r="V48" s="64"/>
      <c r="W48" s="64"/>
    </row>
    <row r="49" spans="1:23" ht="19.5" customHeight="1" x14ac:dyDescent="0.25">
      <c r="A49" s="41" t="s">
        <v>18</v>
      </c>
      <c r="B49" s="27" t="s">
        <v>31</v>
      </c>
      <c r="C49" s="59"/>
      <c r="D49" s="59">
        <f>D50</f>
        <v>5400</v>
      </c>
      <c r="E49" s="59">
        <f t="shared" ref="E49:G49" si="84">E50</f>
        <v>0</v>
      </c>
      <c r="F49" s="59">
        <f t="shared" si="84"/>
        <v>5400</v>
      </c>
      <c r="G49" s="59">
        <f t="shared" si="84"/>
        <v>1760</v>
      </c>
      <c r="H49" s="59"/>
      <c r="I49" s="59">
        <f t="shared" ref="I49:L49" si="85">I50</f>
        <v>2400</v>
      </c>
      <c r="J49" s="59">
        <f t="shared" si="85"/>
        <v>0</v>
      </c>
      <c r="K49" s="59">
        <f t="shared" si="85"/>
        <v>1760</v>
      </c>
      <c r="L49" s="59">
        <f t="shared" si="85"/>
        <v>0</v>
      </c>
      <c r="M49" s="59"/>
      <c r="N49" s="59">
        <f t="shared" ref="N49:Q49" si="86">N50</f>
        <v>3000</v>
      </c>
      <c r="O49" s="59">
        <f t="shared" si="86"/>
        <v>0</v>
      </c>
      <c r="P49" s="59">
        <f t="shared" si="86"/>
        <v>0</v>
      </c>
      <c r="Q49" s="59">
        <f t="shared" si="86"/>
        <v>0</v>
      </c>
      <c r="R49" s="59"/>
      <c r="S49" s="59">
        <f t="shared" ref="S49:T49" si="87">S50</f>
        <v>0</v>
      </c>
      <c r="T49" s="59">
        <f t="shared" si="87"/>
        <v>0</v>
      </c>
      <c r="U49" s="59"/>
      <c r="V49" s="59">
        <f t="shared" ref="V49:W49" si="88">V50</f>
        <v>0</v>
      </c>
      <c r="W49" s="59">
        <f t="shared" si="88"/>
        <v>0</v>
      </c>
    </row>
    <row r="50" spans="1:23" s="47" customFormat="1" ht="29.25" x14ac:dyDescent="0.25">
      <c r="A50" s="54">
        <v>5203</v>
      </c>
      <c r="B50" s="53" t="s">
        <v>50</v>
      </c>
      <c r="C50" s="58"/>
      <c r="D50" s="58">
        <f>D51+D52</f>
        <v>5400</v>
      </c>
      <c r="E50" s="58">
        <f t="shared" ref="E50:G50" si="89">E51+E52</f>
        <v>0</v>
      </c>
      <c r="F50" s="58">
        <f t="shared" si="89"/>
        <v>5400</v>
      </c>
      <c r="G50" s="58">
        <f t="shared" si="89"/>
        <v>1760</v>
      </c>
      <c r="H50" s="58"/>
      <c r="I50" s="58">
        <f t="shared" ref="I50:L50" si="90">I51+I52</f>
        <v>2400</v>
      </c>
      <c r="J50" s="58">
        <f t="shared" si="90"/>
        <v>0</v>
      </c>
      <c r="K50" s="58">
        <f t="shared" si="90"/>
        <v>1760</v>
      </c>
      <c r="L50" s="58">
        <f t="shared" si="90"/>
        <v>0</v>
      </c>
      <c r="M50" s="58"/>
      <c r="N50" s="58">
        <f t="shared" ref="N50:Q50" si="91">N51+N52</f>
        <v>3000</v>
      </c>
      <c r="O50" s="58">
        <f t="shared" si="91"/>
        <v>0</v>
      </c>
      <c r="P50" s="58">
        <f t="shared" si="91"/>
        <v>0</v>
      </c>
      <c r="Q50" s="58">
        <f t="shared" si="91"/>
        <v>0</v>
      </c>
      <c r="R50" s="58"/>
      <c r="S50" s="58">
        <f t="shared" ref="S50:T50" si="92">S51+S52</f>
        <v>0</v>
      </c>
      <c r="T50" s="58">
        <f t="shared" si="92"/>
        <v>0</v>
      </c>
      <c r="U50" s="58"/>
      <c r="V50" s="58">
        <f t="shared" ref="V50:W50" si="93">V51+V52</f>
        <v>0</v>
      </c>
      <c r="W50" s="58">
        <f t="shared" si="93"/>
        <v>0</v>
      </c>
    </row>
    <row r="51" spans="1:23" s="47" customFormat="1" ht="15.75" x14ac:dyDescent="0.25">
      <c r="A51" s="54"/>
      <c r="B51" s="30" t="s">
        <v>82</v>
      </c>
      <c r="C51" s="77" t="s">
        <v>60</v>
      </c>
      <c r="D51" s="61">
        <f>F51</f>
        <v>2400</v>
      </c>
      <c r="E51" s="61">
        <v>0</v>
      </c>
      <c r="F51" s="84">
        <f t="shared" ref="F51" si="94">I51+N51+P51+S51+V51</f>
        <v>2400</v>
      </c>
      <c r="G51" s="84">
        <f t="shared" ref="G51" si="95">K51+O51+Q51+T51+W51</f>
        <v>1760</v>
      </c>
      <c r="H51" s="82" t="s">
        <v>66</v>
      </c>
      <c r="I51" s="61">
        <v>2400</v>
      </c>
      <c r="J51" s="61">
        <v>0</v>
      </c>
      <c r="K51" s="61">
        <v>1760</v>
      </c>
      <c r="L51" s="61"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 s="43" customFormat="1" ht="15.75" x14ac:dyDescent="0.25">
      <c r="A52" s="55"/>
      <c r="B52" s="31" t="s">
        <v>51</v>
      </c>
      <c r="C52" s="77" t="s">
        <v>60</v>
      </c>
      <c r="D52" s="64">
        <f>F52</f>
        <v>3000</v>
      </c>
      <c r="E52" s="64">
        <v>0</v>
      </c>
      <c r="F52" s="84">
        <f t="shared" ref="F52" si="96">I52+N52+P52+S52+V52</f>
        <v>3000</v>
      </c>
      <c r="G52" s="84">
        <f t="shared" ref="G52" si="97">K52+O52+Q52+T52+W52</f>
        <v>0</v>
      </c>
      <c r="H52" s="64"/>
      <c r="I52" s="64"/>
      <c r="J52" s="64"/>
      <c r="K52" s="64"/>
      <c r="L52" s="64"/>
      <c r="M52" s="79" t="s">
        <v>66</v>
      </c>
      <c r="N52" s="64">
        <v>3000</v>
      </c>
      <c r="O52" s="64"/>
      <c r="P52" s="64"/>
      <c r="Q52" s="64"/>
      <c r="R52" s="64"/>
      <c r="S52" s="64"/>
      <c r="T52" s="64"/>
      <c r="U52" s="64"/>
      <c r="V52" s="64"/>
      <c r="W52" s="64"/>
    </row>
    <row r="53" spans="1:23" ht="43.5" x14ac:dyDescent="0.25">
      <c r="A53" s="45" t="s">
        <v>19</v>
      </c>
      <c r="B53" s="41" t="s">
        <v>32</v>
      </c>
      <c r="C53" s="59"/>
      <c r="D53" s="59">
        <f>D54+D58+D61+D64</f>
        <v>193927</v>
      </c>
      <c r="E53" s="59">
        <f t="shared" ref="E53:G53" si="98">E54+E58+E61+E64</f>
        <v>0</v>
      </c>
      <c r="F53" s="59">
        <f t="shared" si="98"/>
        <v>193927</v>
      </c>
      <c r="G53" s="59">
        <f t="shared" si="98"/>
        <v>48148</v>
      </c>
      <c r="H53" s="59"/>
      <c r="I53" s="59">
        <f t="shared" ref="I53:L53" si="99">I54+I58+I61+I64</f>
        <v>127120</v>
      </c>
      <c r="J53" s="59">
        <f t="shared" si="99"/>
        <v>33280</v>
      </c>
      <c r="K53" s="59">
        <f t="shared" si="99"/>
        <v>33280</v>
      </c>
      <c r="L53" s="59">
        <f t="shared" si="99"/>
        <v>33280</v>
      </c>
      <c r="M53" s="59"/>
      <c r="N53" s="59">
        <f t="shared" ref="N53:Q53" si="100">N54+N58+N61+N64</f>
        <v>0</v>
      </c>
      <c r="O53" s="59">
        <f t="shared" si="100"/>
        <v>0</v>
      </c>
      <c r="P53" s="59">
        <f t="shared" si="100"/>
        <v>61985</v>
      </c>
      <c r="Q53" s="59">
        <f t="shared" si="100"/>
        <v>10046</v>
      </c>
      <c r="R53" s="59"/>
      <c r="S53" s="59">
        <f t="shared" ref="S53:T53" si="101">S54+S58+S61+S64</f>
        <v>4822</v>
      </c>
      <c r="T53" s="59">
        <f t="shared" si="101"/>
        <v>4822</v>
      </c>
      <c r="U53" s="59"/>
      <c r="V53" s="59">
        <f t="shared" ref="V53:W53" si="102">V54+V58+V61+V64</f>
        <v>0</v>
      </c>
      <c r="W53" s="59">
        <f t="shared" si="102"/>
        <v>0</v>
      </c>
    </row>
    <row r="54" spans="1:23" s="47" customFormat="1" ht="29.25" x14ac:dyDescent="0.25">
      <c r="A54" s="54">
        <v>5203</v>
      </c>
      <c r="B54" s="53" t="s">
        <v>50</v>
      </c>
      <c r="C54" s="58"/>
      <c r="D54" s="58">
        <f>SUM(D55:D57)</f>
        <v>10087</v>
      </c>
      <c r="E54" s="58">
        <f t="shared" ref="E54:G54" si="103">SUM(E55:E57)</f>
        <v>0</v>
      </c>
      <c r="F54" s="58">
        <f t="shared" si="103"/>
        <v>10087</v>
      </c>
      <c r="G54" s="58">
        <f t="shared" si="103"/>
        <v>9811</v>
      </c>
      <c r="H54" s="58"/>
      <c r="I54" s="58">
        <f t="shared" ref="I54:L54" si="104">SUM(I55:I57)</f>
        <v>0</v>
      </c>
      <c r="J54" s="58">
        <f t="shared" si="104"/>
        <v>0</v>
      </c>
      <c r="K54" s="58">
        <f t="shared" si="104"/>
        <v>0</v>
      </c>
      <c r="L54" s="58">
        <f t="shared" si="104"/>
        <v>0</v>
      </c>
      <c r="M54" s="58"/>
      <c r="N54" s="58">
        <f t="shared" ref="N54:Q54" si="105">SUM(N55:N57)</f>
        <v>0</v>
      </c>
      <c r="O54" s="58">
        <f t="shared" si="105"/>
        <v>0</v>
      </c>
      <c r="P54" s="58">
        <f t="shared" si="105"/>
        <v>5265</v>
      </c>
      <c r="Q54" s="58">
        <f t="shared" si="105"/>
        <v>4989</v>
      </c>
      <c r="R54" s="58"/>
      <c r="S54" s="58">
        <f t="shared" ref="S54:T54" si="106">SUM(S55:S57)</f>
        <v>4822</v>
      </c>
      <c r="T54" s="58">
        <f t="shared" si="106"/>
        <v>4822</v>
      </c>
      <c r="U54" s="58"/>
      <c r="V54" s="58">
        <f t="shared" ref="V54:W54" si="107">SUM(V55:V57)</f>
        <v>0</v>
      </c>
      <c r="W54" s="58">
        <f t="shared" si="107"/>
        <v>0</v>
      </c>
    </row>
    <row r="55" spans="1:23" s="43" customFormat="1" ht="19.5" customHeight="1" x14ac:dyDescent="0.25">
      <c r="A55" s="55"/>
      <c r="B55" s="31" t="s">
        <v>85</v>
      </c>
      <c r="C55" s="77" t="s">
        <v>60</v>
      </c>
      <c r="D55" s="64">
        <f>F55</f>
        <v>5265</v>
      </c>
      <c r="E55" s="64">
        <v>0</v>
      </c>
      <c r="F55" s="84">
        <f t="shared" ref="F55:F57" si="108">I55+N55+P55+S55+V55</f>
        <v>5265</v>
      </c>
      <c r="G55" s="84">
        <f t="shared" ref="G55:G57" si="109">K55+O55+Q55+T55+W55</f>
        <v>4989</v>
      </c>
      <c r="H55" s="64"/>
      <c r="I55" s="64"/>
      <c r="J55" s="64"/>
      <c r="K55" s="64"/>
      <c r="L55" s="64"/>
      <c r="M55" s="79"/>
      <c r="N55" s="64"/>
      <c r="O55" s="64"/>
      <c r="P55" s="64">
        <v>5265</v>
      </c>
      <c r="Q55" s="64">
        <v>4989</v>
      </c>
      <c r="R55" s="68"/>
      <c r="S55" s="68"/>
      <c r="T55" s="68"/>
      <c r="U55" s="64"/>
      <c r="V55" s="68"/>
      <c r="W55" s="68"/>
    </row>
    <row r="56" spans="1:23" s="43" customFormat="1" ht="30.75" customHeight="1" x14ac:dyDescent="0.25">
      <c r="A56" s="55"/>
      <c r="B56" s="31" t="s">
        <v>94</v>
      </c>
      <c r="C56" s="77" t="s">
        <v>60</v>
      </c>
      <c r="D56" s="64">
        <f>F56</f>
        <v>2604</v>
      </c>
      <c r="E56" s="64">
        <v>0</v>
      </c>
      <c r="F56" s="84">
        <f t="shared" si="108"/>
        <v>2604</v>
      </c>
      <c r="G56" s="84">
        <f t="shared" si="109"/>
        <v>2604</v>
      </c>
      <c r="H56" s="64"/>
      <c r="I56" s="64"/>
      <c r="J56" s="64"/>
      <c r="K56" s="64"/>
      <c r="L56" s="64"/>
      <c r="M56" s="66"/>
      <c r="N56" s="64"/>
      <c r="O56" s="64"/>
      <c r="P56" s="64"/>
      <c r="Q56" s="64"/>
      <c r="R56" s="79" t="s">
        <v>95</v>
      </c>
      <c r="S56" s="64">
        <v>2604</v>
      </c>
      <c r="T56" s="64">
        <v>2604</v>
      </c>
      <c r="U56" s="64"/>
      <c r="V56" s="64"/>
      <c r="W56" s="64"/>
    </row>
    <row r="57" spans="1:23" s="43" customFormat="1" ht="30.75" customHeight="1" x14ac:dyDescent="0.25">
      <c r="A57" s="55"/>
      <c r="B57" s="31" t="s">
        <v>96</v>
      </c>
      <c r="C57" s="115" t="s">
        <v>60</v>
      </c>
      <c r="D57" s="64">
        <f>F57</f>
        <v>2218</v>
      </c>
      <c r="E57" s="64">
        <v>0</v>
      </c>
      <c r="F57" s="84">
        <f t="shared" si="108"/>
        <v>2218</v>
      </c>
      <c r="G57" s="84">
        <f t="shared" si="109"/>
        <v>2218</v>
      </c>
      <c r="H57" s="64"/>
      <c r="I57" s="64"/>
      <c r="J57" s="64"/>
      <c r="K57" s="64"/>
      <c r="L57" s="64"/>
      <c r="M57" s="66"/>
      <c r="N57" s="64"/>
      <c r="O57" s="64"/>
      <c r="P57" s="64"/>
      <c r="Q57" s="64"/>
      <c r="R57" s="79" t="s">
        <v>95</v>
      </c>
      <c r="S57" s="64">
        <v>2218</v>
      </c>
      <c r="T57" s="64">
        <v>2218</v>
      </c>
      <c r="U57" s="64"/>
      <c r="V57" s="64"/>
      <c r="W57" s="64"/>
    </row>
    <row r="58" spans="1:23" s="7" customFormat="1" x14ac:dyDescent="0.25">
      <c r="A58" s="48">
        <v>5202</v>
      </c>
      <c r="B58" s="48" t="s">
        <v>83</v>
      </c>
      <c r="C58" s="58"/>
      <c r="D58" s="58">
        <f>D60</f>
        <v>20000</v>
      </c>
      <c r="E58" s="58">
        <f t="shared" ref="E58:G58" si="110">E60</f>
        <v>0</v>
      </c>
      <c r="F58" s="58">
        <f t="shared" si="110"/>
        <v>20000</v>
      </c>
      <c r="G58" s="58">
        <f t="shared" si="110"/>
        <v>7470</v>
      </c>
      <c r="H58" s="58"/>
      <c r="I58" s="58">
        <f t="shared" ref="I58:L58" si="111">I60</f>
        <v>7470</v>
      </c>
      <c r="J58" s="58">
        <f t="shared" si="111"/>
        <v>7470</v>
      </c>
      <c r="K58" s="58">
        <f t="shared" si="111"/>
        <v>7470</v>
      </c>
      <c r="L58" s="58">
        <f t="shared" si="111"/>
        <v>7470</v>
      </c>
      <c r="M58" s="58"/>
      <c r="N58" s="58">
        <f t="shared" ref="N58:Q58" si="112">N60</f>
        <v>0</v>
      </c>
      <c r="O58" s="58">
        <f t="shared" si="112"/>
        <v>0</v>
      </c>
      <c r="P58" s="58">
        <f t="shared" si="112"/>
        <v>12530</v>
      </c>
      <c r="Q58" s="58">
        <f t="shared" si="112"/>
        <v>0</v>
      </c>
      <c r="R58" s="58"/>
      <c r="S58" s="58">
        <f t="shared" ref="S58:T58" si="113">S60</f>
        <v>0</v>
      </c>
      <c r="T58" s="58">
        <f t="shared" si="113"/>
        <v>0</v>
      </c>
      <c r="U58" s="58"/>
      <c r="V58" s="58">
        <f t="shared" ref="V58:W58" si="114">V60</f>
        <v>0</v>
      </c>
      <c r="W58" s="58">
        <f t="shared" si="114"/>
        <v>0</v>
      </c>
    </row>
    <row r="59" spans="1:23" s="7" customFormat="1" x14ac:dyDescent="0.25">
      <c r="A59" s="48"/>
      <c r="B59" s="48" t="s">
        <v>25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s="56" customFormat="1" ht="30" x14ac:dyDescent="0.25">
      <c r="A60" s="49"/>
      <c r="B60" s="30" t="s">
        <v>84</v>
      </c>
      <c r="C60" s="115" t="s">
        <v>99</v>
      </c>
      <c r="D60" s="61">
        <f>F60</f>
        <v>20000</v>
      </c>
      <c r="E60" s="61"/>
      <c r="F60" s="84">
        <f t="shared" ref="F60" si="115">I60+N60+P60+S60+V60</f>
        <v>20000</v>
      </c>
      <c r="G60" s="84">
        <f t="shared" ref="G60" si="116">K60+O60+Q60+T60+W60</f>
        <v>7470</v>
      </c>
      <c r="H60" s="82" t="s">
        <v>64</v>
      </c>
      <c r="I60" s="61">
        <v>7470</v>
      </c>
      <c r="J60" s="61">
        <v>7470</v>
      </c>
      <c r="K60" s="61">
        <v>7470</v>
      </c>
      <c r="L60" s="61">
        <v>7470</v>
      </c>
      <c r="M60" s="61"/>
      <c r="N60" s="61"/>
      <c r="O60" s="61"/>
      <c r="P60" s="61">
        <v>12530</v>
      </c>
      <c r="Q60" s="61"/>
      <c r="R60" s="61"/>
      <c r="S60" s="61"/>
      <c r="T60" s="61"/>
      <c r="U60" s="61"/>
      <c r="V60" s="61"/>
      <c r="W60" s="61"/>
    </row>
    <row r="61" spans="1:23" s="47" customFormat="1" ht="15.75" x14ac:dyDescent="0.25">
      <c r="A61" s="48">
        <v>5206</v>
      </c>
      <c r="B61" s="53" t="s">
        <v>52</v>
      </c>
      <c r="C61" s="92"/>
      <c r="D61" s="58">
        <f>D63</f>
        <v>93840</v>
      </c>
      <c r="E61" s="58">
        <f t="shared" ref="E61:G61" si="117">E63</f>
        <v>0</v>
      </c>
      <c r="F61" s="58">
        <f t="shared" si="117"/>
        <v>93840</v>
      </c>
      <c r="G61" s="58">
        <f t="shared" si="117"/>
        <v>0</v>
      </c>
      <c r="H61" s="82"/>
      <c r="I61" s="58">
        <f t="shared" ref="I61:L61" si="118">I63</f>
        <v>93840</v>
      </c>
      <c r="J61" s="58">
        <f t="shared" si="118"/>
        <v>0</v>
      </c>
      <c r="K61" s="58">
        <f t="shared" si="118"/>
        <v>0</v>
      </c>
      <c r="L61" s="58">
        <f t="shared" si="118"/>
        <v>0</v>
      </c>
      <c r="M61" s="58"/>
      <c r="N61" s="58">
        <f t="shared" ref="N61:Q61" si="119">N63</f>
        <v>0</v>
      </c>
      <c r="O61" s="58">
        <f t="shared" si="119"/>
        <v>0</v>
      </c>
      <c r="P61" s="58">
        <f t="shared" si="119"/>
        <v>0</v>
      </c>
      <c r="Q61" s="58">
        <f t="shared" si="119"/>
        <v>0</v>
      </c>
      <c r="R61" s="58"/>
      <c r="S61" s="58">
        <f t="shared" ref="S61:T61" si="120">S63</f>
        <v>0</v>
      </c>
      <c r="T61" s="58">
        <f t="shared" si="120"/>
        <v>0</v>
      </c>
      <c r="U61" s="58"/>
      <c r="V61" s="58">
        <f t="shared" ref="V61:W61" si="121">V63</f>
        <v>0</v>
      </c>
      <c r="W61" s="58">
        <f t="shared" si="121"/>
        <v>0</v>
      </c>
    </row>
    <row r="62" spans="1:23" s="56" customFormat="1" ht="15.75" x14ac:dyDescent="0.25">
      <c r="A62" s="49"/>
      <c r="B62" s="53" t="s">
        <v>25</v>
      </c>
      <c r="C62" s="77"/>
      <c r="D62" s="61"/>
      <c r="E62" s="61"/>
      <c r="F62" s="84"/>
      <c r="G62" s="84"/>
      <c r="H62" s="8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 s="56" customFormat="1" ht="45" x14ac:dyDescent="0.25">
      <c r="A63" s="49"/>
      <c r="B63" s="30" t="s">
        <v>98</v>
      </c>
      <c r="C63" s="115" t="s">
        <v>99</v>
      </c>
      <c r="D63" s="61">
        <f>F63</f>
        <v>93840</v>
      </c>
      <c r="E63" s="61"/>
      <c r="F63" s="84">
        <f t="shared" ref="F63" si="122">I63+N63+P63+S63+V63</f>
        <v>93840</v>
      </c>
      <c r="G63" s="84">
        <f t="shared" ref="G63" si="123">K63+O63+Q63+T63+W63</f>
        <v>0</v>
      </c>
      <c r="H63" s="82" t="s">
        <v>80</v>
      </c>
      <c r="I63" s="61">
        <v>93840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s="47" customFormat="1" ht="34.5" customHeight="1" x14ac:dyDescent="0.25">
      <c r="A64" s="91">
        <v>5219</v>
      </c>
      <c r="B64" s="53" t="s">
        <v>69</v>
      </c>
      <c r="C64" s="92"/>
      <c r="D64" s="58">
        <f>D65</f>
        <v>70000</v>
      </c>
      <c r="E64" s="58">
        <f t="shared" ref="E64:G64" si="124">E65</f>
        <v>0</v>
      </c>
      <c r="F64" s="58">
        <f t="shared" si="124"/>
        <v>70000</v>
      </c>
      <c r="G64" s="58">
        <f t="shared" si="124"/>
        <v>30867</v>
      </c>
      <c r="H64" s="82"/>
      <c r="I64" s="58">
        <f t="shared" ref="I64:L64" si="125">I65</f>
        <v>25810</v>
      </c>
      <c r="J64" s="58">
        <f t="shared" si="125"/>
        <v>25810</v>
      </c>
      <c r="K64" s="58">
        <f t="shared" si="125"/>
        <v>25810</v>
      </c>
      <c r="L64" s="58">
        <f t="shared" si="125"/>
        <v>25810</v>
      </c>
      <c r="M64" s="58"/>
      <c r="N64" s="58">
        <f t="shared" ref="N64:Q64" si="126">N65</f>
        <v>0</v>
      </c>
      <c r="O64" s="58">
        <f t="shared" si="126"/>
        <v>0</v>
      </c>
      <c r="P64" s="58">
        <f t="shared" si="126"/>
        <v>44190</v>
      </c>
      <c r="Q64" s="58">
        <f t="shared" si="126"/>
        <v>5057</v>
      </c>
      <c r="R64" s="58"/>
      <c r="S64" s="58">
        <f t="shared" ref="S64:T64" si="127">S65</f>
        <v>0</v>
      </c>
      <c r="T64" s="58">
        <f t="shared" si="127"/>
        <v>0</v>
      </c>
      <c r="U64" s="58"/>
      <c r="V64" s="58">
        <f t="shared" ref="V64:W64" si="128">V65</f>
        <v>0</v>
      </c>
      <c r="W64" s="58">
        <f t="shared" si="128"/>
        <v>0</v>
      </c>
    </row>
    <row r="65" spans="1:23" s="56" customFormat="1" ht="33.75" customHeight="1" x14ac:dyDescent="0.25">
      <c r="A65" s="49"/>
      <c r="B65" s="30" t="s">
        <v>70</v>
      </c>
      <c r="C65" s="115" t="s">
        <v>99</v>
      </c>
      <c r="D65" s="64">
        <f>F65</f>
        <v>70000</v>
      </c>
      <c r="E65" s="61">
        <v>0</v>
      </c>
      <c r="F65" s="84">
        <f t="shared" ref="F65" si="129">I65+N65+P65+S65+V65</f>
        <v>70000</v>
      </c>
      <c r="G65" s="84">
        <f t="shared" ref="G65" si="130">K65+O65+Q65+T65+W65</f>
        <v>30867</v>
      </c>
      <c r="H65" s="82" t="s">
        <v>64</v>
      </c>
      <c r="I65" s="61">
        <v>25810</v>
      </c>
      <c r="J65" s="61">
        <v>25810</v>
      </c>
      <c r="K65" s="61">
        <v>25810</v>
      </c>
      <c r="L65" s="61">
        <v>25810</v>
      </c>
      <c r="M65" s="61"/>
      <c r="N65" s="61"/>
      <c r="O65" s="61"/>
      <c r="P65" s="61">
        <v>44190</v>
      </c>
      <c r="Q65" s="61">
        <v>5057</v>
      </c>
      <c r="R65" s="61"/>
      <c r="S65" s="61"/>
      <c r="T65" s="61"/>
      <c r="U65" s="61"/>
      <c r="V65" s="61"/>
      <c r="W65" s="61"/>
    </row>
    <row r="66" spans="1:23" s="6" customFormat="1" ht="18" customHeight="1" x14ac:dyDescent="0.25">
      <c r="A66" s="41" t="s">
        <v>20</v>
      </c>
      <c r="B66" s="41" t="s">
        <v>33</v>
      </c>
      <c r="C66" s="59"/>
      <c r="D66" s="59">
        <f>D67+D70</f>
        <v>53822</v>
      </c>
      <c r="E66" s="59">
        <f t="shared" ref="E66:F66" si="131">E67+E70</f>
        <v>0</v>
      </c>
      <c r="F66" s="59">
        <f t="shared" si="131"/>
        <v>53822</v>
      </c>
      <c r="G66" s="59">
        <f>G67+G70</f>
        <v>5040</v>
      </c>
      <c r="H66" s="59"/>
      <c r="I66" s="59">
        <f t="shared" ref="I66:L66" si="132">I67+I70</f>
        <v>5000</v>
      </c>
      <c r="J66" s="59">
        <f t="shared" si="132"/>
        <v>5000</v>
      </c>
      <c r="K66" s="59">
        <f t="shared" si="132"/>
        <v>5000</v>
      </c>
      <c r="L66" s="59">
        <f t="shared" si="132"/>
        <v>5000</v>
      </c>
      <c r="M66" s="59"/>
      <c r="N66" s="59">
        <f t="shared" ref="N66:Q66" si="133">N67+N70</f>
        <v>0</v>
      </c>
      <c r="O66" s="59">
        <f t="shared" si="133"/>
        <v>0</v>
      </c>
      <c r="P66" s="59">
        <f t="shared" si="133"/>
        <v>40</v>
      </c>
      <c r="Q66" s="59">
        <f t="shared" si="133"/>
        <v>40</v>
      </c>
      <c r="R66" s="59"/>
      <c r="S66" s="59">
        <f t="shared" ref="S66:T66" si="134">S67+S70</f>
        <v>0</v>
      </c>
      <c r="T66" s="59">
        <f t="shared" si="134"/>
        <v>0</v>
      </c>
      <c r="U66" s="59"/>
      <c r="V66" s="59">
        <f t="shared" ref="V66:W66" si="135">V67+V70</f>
        <v>48782</v>
      </c>
      <c r="W66" s="59">
        <f t="shared" si="135"/>
        <v>0</v>
      </c>
    </row>
    <row r="67" spans="1:23" s="47" customFormat="1" ht="29.25" x14ac:dyDescent="0.25">
      <c r="A67" s="54">
        <v>5203</v>
      </c>
      <c r="B67" s="53" t="s">
        <v>50</v>
      </c>
      <c r="C67" s="58"/>
      <c r="D67" s="58">
        <f>D68</f>
        <v>48782</v>
      </c>
      <c r="E67" s="58">
        <f t="shared" ref="E67:G67" si="136">E68</f>
        <v>0</v>
      </c>
      <c r="F67" s="58">
        <f t="shared" si="136"/>
        <v>48782</v>
      </c>
      <c r="G67" s="58">
        <f t="shared" si="136"/>
        <v>0</v>
      </c>
      <c r="H67" s="58"/>
      <c r="I67" s="58">
        <f t="shared" ref="I67:L67" si="137">I68</f>
        <v>0</v>
      </c>
      <c r="J67" s="58">
        <f t="shared" si="137"/>
        <v>0</v>
      </c>
      <c r="K67" s="58">
        <f t="shared" si="137"/>
        <v>0</v>
      </c>
      <c r="L67" s="58">
        <f t="shared" si="137"/>
        <v>0</v>
      </c>
      <c r="M67" s="58"/>
      <c r="N67" s="58">
        <f t="shared" ref="N67:Q67" si="138">N68</f>
        <v>0</v>
      </c>
      <c r="O67" s="58">
        <f t="shared" si="138"/>
        <v>0</v>
      </c>
      <c r="P67" s="58">
        <f t="shared" si="138"/>
        <v>0</v>
      </c>
      <c r="Q67" s="58">
        <f t="shared" si="138"/>
        <v>0</v>
      </c>
      <c r="R67" s="58"/>
      <c r="S67" s="58">
        <f t="shared" ref="S67:T67" si="139">S68</f>
        <v>0</v>
      </c>
      <c r="T67" s="58">
        <f t="shared" si="139"/>
        <v>0</v>
      </c>
      <c r="U67" s="58"/>
      <c r="V67" s="58">
        <f t="shared" ref="V67:W67" si="140">V68</f>
        <v>48782</v>
      </c>
      <c r="W67" s="58">
        <f t="shared" si="140"/>
        <v>0</v>
      </c>
    </row>
    <row r="68" spans="1:23" s="97" customFormat="1" ht="83.25" customHeight="1" x14ac:dyDescent="0.25">
      <c r="A68" s="113"/>
      <c r="B68" s="114" t="s">
        <v>92</v>
      </c>
      <c r="C68" s="115" t="s">
        <v>99</v>
      </c>
      <c r="D68" s="99">
        <f>F68</f>
        <v>48782</v>
      </c>
      <c r="E68" s="99"/>
      <c r="F68" s="100">
        <f t="shared" ref="F68" si="141">I68+N68+P68+S68+V68</f>
        <v>48782</v>
      </c>
      <c r="G68" s="100">
        <f t="shared" ref="G68" si="142">K68+O68+Q68+T68+W68</f>
        <v>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05">
        <v>96</v>
      </c>
      <c r="V68" s="99">
        <v>48782</v>
      </c>
      <c r="W68" s="99"/>
    </row>
    <row r="69" spans="1:23" s="7" customFormat="1" x14ac:dyDescent="0.25">
      <c r="A69" s="48">
        <v>5206</v>
      </c>
      <c r="B69" s="48" t="s">
        <v>52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</row>
    <row r="70" spans="1:23" s="7" customFormat="1" x14ac:dyDescent="0.25">
      <c r="A70" s="48"/>
      <c r="B70" s="48" t="s">
        <v>25</v>
      </c>
      <c r="C70" s="58"/>
      <c r="D70" s="58">
        <f>D71</f>
        <v>5040</v>
      </c>
      <c r="E70" s="58">
        <f t="shared" ref="E70:G70" si="143">E71</f>
        <v>0</v>
      </c>
      <c r="F70" s="58">
        <f t="shared" si="143"/>
        <v>5040</v>
      </c>
      <c r="G70" s="58">
        <f t="shared" si="143"/>
        <v>5040</v>
      </c>
      <c r="H70" s="58"/>
      <c r="I70" s="58">
        <f t="shared" ref="I70:L70" si="144">I71</f>
        <v>5000</v>
      </c>
      <c r="J70" s="58">
        <f t="shared" si="144"/>
        <v>5000</v>
      </c>
      <c r="K70" s="58">
        <f t="shared" si="144"/>
        <v>5000</v>
      </c>
      <c r="L70" s="58">
        <f t="shared" si="144"/>
        <v>5000</v>
      </c>
      <c r="M70" s="58"/>
      <c r="N70" s="58">
        <f t="shared" ref="N70:Q70" si="145">N71</f>
        <v>0</v>
      </c>
      <c r="O70" s="58">
        <f t="shared" si="145"/>
        <v>0</v>
      </c>
      <c r="P70" s="58">
        <f t="shared" si="145"/>
        <v>40</v>
      </c>
      <c r="Q70" s="58">
        <f t="shared" si="145"/>
        <v>40</v>
      </c>
      <c r="R70" s="58"/>
      <c r="S70" s="58">
        <f t="shared" ref="S70:T70" si="146">S71</f>
        <v>0</v>
      </c>
      <c r="T70" s="58">
        <f t="shared" si="146"/>
        <v>0</v>
      </c>
      <c r="U70" s="58"/>
      <c r="V70" s="58">
        <f t="shared" ref="V70:W70" si="147">V71</f>
        <v>0</v>
      </c>
      <c r="W70" s="58">
        <f t="shared" si="147"/>
        <v>0</v>
      </c>
    </row>
    <row r="71" spans="1:23" s="43" customFormat="1" ht="47.25" customHeight="1" x14ac:dyDescent="0.25">
      <c r="A71" s="55"/>
      <c r="B71" s="31" t="s">
        <v>86</v>
      </c>
      <c r="C71" s="77" t="s">
        <v>60</v>
      </c>
      <c r="D71" s="64">
        <f>F71</f>
        <v>5040</v>
      </c>
      <c r="E71" s="64"/>
      <c r="F71" s="84">
        <f t="shared" ref="F71" si="148">I71+N71+P71+S71+V71</f>
        <v>5040</v>
      </c>
      <c r="G71" s="84">
        <f t="shared" ref="G71" si="149">K71+O71+Q71+T71+W71</f>
        <v>5040</v>
      </c>
      <c r="H71" s="79" t="s">
        <v>64</v>
      </c>
      <c r="I71" s="64">
        <v>5000</v>
      </c>
      <c r="J71" s="64">
        <v>5000</v>
      </c>
      <c r="K71" s="64">
        <v>5000</v>
      </c>
      <c r="L71" s="64">
        <v>5000</v>
      </c>
      <c r="M71" s="64"/>
      <c r="N71" s="64"/>
      <c r="O71" s="64"/>
      <c r="P71" s="64">
        <v>40</v>
      </c>
      <c r="Q71" s="64">
        <v>40</v>
      </c>
      <c r="R71" s="64"/>
      <c r="S71" s="64"/>
      <c r="T71" s="64"/>
      <c r="U71" s="64"/>
      <c r="V71" s="64"/>
      <c r="W71" s="64"/>
    </row>
    <row r="72" spans="1:23" ht="29.25" x14ac:dyDescent="0.25">
      <c r="A72" s="41" t="s">
        <v>21</v>
      </c>
      <c r="B72" s="41" t="s">
        <v>34</v>
      </c>
      <c r="C72" s="59"/>
      <c r="D72" s="59">
        <f>D73</f>
        <v>4270</v>
      </c>
      <c r="E72" s="59">
        <f t="shared" ref="E72:G72" si="150">E73</f>
        <v>0</v>
      </c>
      <c r="F72" s="59">
        <f t="shared" si="150"/>
        <v>4270</v>
      </c>
      <c r="G72" s="59">
        <f t="shared" si="150"/>
        <v>4270</v>
      </c>
      <c r="H72" s="59"/>
      <c r="I72" s="59">
        <f t="shared" ref="I72:L72" si="151">I73</f>
        <v>0</v>
      </c>
      <c r="J72" s="59">
        <f t="shared" si="151"/>
        <v>0</v>
      </c>
      <c r="K72" s="59">
        <f t="shared" si="151"/>
        <v>0</v>
      </c>
      <c r="L72" s="59">
        <f t="shared" si="151"/>
        <v>0</v>
      </c>
      <c r="M72" s="59"/>
      <c r="N72" s="59">
        <f t="shared" ref="N72:Q72" si="152">N73</f>
        <v>0</v>
      </c>
      <c r="O72" s="59">
        <f t="shared" si="152"/>
        <v>0</v>
      </c>
      <c r="P72" s="59">
        <f t="shared" si="152"/>
        <v>4270</v>
      </c>
      <c r="Q72" s="59">
        <f t="shared" si="152"/>
        <v>4270</v>
      </c>
      <c r="R72" s="59"/>
      <c r="S72" s="59">
        <f t="shared" ref="S72:T72" si="153">S73</f>
        <v>0</v>
      </c>
      <c r="T72" s="59">
        <f t="shared" si="153"/>
        <v>0</v>
      </c>
      <c r="U72" s="59"/>
      <c r="V72" s="59">
        <f t="shared" ref="V72:W72" si="154">V73</f>
        <v>0</v>
      </c>
      <c r="W72" s="59">
        <f t="shared" si="154"/>
        <v>0</v>
      </c>
    </row>
    <row r="73" spans="1:23" ht="29.25" x14ac:dyDescent="0.25">
      <c r="A73" s="48">
        <v>5203</v>
      </c>
      <c r="B73" s="53" t="s">
        <v>50</v>
      </c>
      <c r="C73" s="58"/>
      <c r="D73" s="58">
        <f>D74</f>
        <v>4270</v>
      </c>
      <c r="E73" s="58">
        <f t="shared" ref="E73:G73" si="155">E74</f>
        <v>0</v>
      </c>
      <c r="F73" s="58">
        <f t="shared" si="155"/>
        <v>4270</v>
      </c>
      <c r="G73" s="58">
        <f t="shared" si="155"/>
        <v>4270</v>
      </c>
      <c r="H73" s="58"/>
      <c r="I73" s="58">
        <f t="shared" ref="I73:L73" si="156">I74</f>
        <v>0</v>
      </c>
      <c r="J73" s="58">
        <f t="shared" si="156"/>
        <v>0</v>
      </c>
      <c r="K73" s="58">
        <f t="shared" si="156"/>
        <v>0</v>
      </c>
      <c r="L73" s="58">
        <f t="shared" si="156"/>
        <v>0</v>
      </c>
      <c r="M73" s="58"/>
      <c r="N73" s="58">
        <f t="shared" ref="N73:Q73" si="157">N74</f>
        <v>0</v>
      </c>
      <c r="O73" s="58">
        <f t="shared" si="157"/>
        <v>0</v>
      </c>
      <c r="P73" s="58">
        <f t="shared" si="157"/>
        <v>4270</v>
      </c>
      <c r="Q73" s="58">
        <f t="shared" si="157"/>
        <v>4270</v>
      </c>
      <c r="R73" s="58"/>
      <c r="S73" s="58">
        <f t="shared" ref="S73:T73" si="158">S74</f>
        <v>0</v>
      </c>
      <c r="T73" s="58">
        <f t="shared" si="158"/>
        <v>0</v>
      </c>
      <c r="U73" s="58"/>
      <c r="V73" s="58">
        <f t="shared" ref="V73:W73" si="159">V74</f>
        <v>0</v>
      </c>
      <c r="W73" s="58">
        <f t="shared" si="159"/>
        <v>0</v>
      </c>
    </row>
    <row r="74" spans="1:23" ht="30" x14ac:dyDescent="0.25">
      <c r="A74" s="49"/>
      <c r="B74" s="30" t="s">
        <v>87</v>
      </c>
      <c r="C74" s="77" t="s">
        <v>60</v>
      </c>
      <c r="D74" s="64">
        <f>F74</f>
        <v>4270</v>
      </c>
      <c r="E74" s="64"/>
      <c r="F74" s="84">
        <f t="shared" ref="F74" si="160">I74+N74+P74+S74+V74</f>
        <v>4270</v>
      </c>
      <c r="G74" s="84">
        <f t="shared" ref="G74" si="161">K74+O74+Q74+T74+W74</f>
        <v>4270</v>
      </c>
      <c r="H74" s="61"/>
      <c r="I74" s="61"/>
      <c r="J74" s="61"/>
      <c r="K74" s="61"/>
      <c r="L74" s="61"/>
      <c r="M74" s="61"/>
      <c r="N74" s="61"/>
      <c r="O74" s="61"/>
      <c r="P74" s="61">
        <v>4270</v>
      </c>
      <c r="Q74" s="61">
        <v>4270</v>
      </c>
      <c r="R74" s="61"/>
      <c r="S74" s="61"/>
      <c r="T74" s="61"/>
      <c r="U74" s="61"/>
      <c r="V74" s="61"/>
      <c r="W74" s="61"/>
    </row>
    <row r="75" spans="1:23" s="7" customFormat="1" ht="31.5" customHeight="1" x14ac:dyDescent="0.25">
      <c r="A75" s="24">
        <v>5300</v>
      </c>
      <c r="B75" s="29" t="s">
        <v>7</v>
      </c>
      <c r="C75" s="86"/>
      <c r="D75" s="86">
        <f>D76+D77+D78+D79+D80+D81+D86+D87</f>
        <v>36568</v>
      </c>
      <c r="E75" s="86">
        <f>E76+E77+E78+E79+E80+E81+E86+E87</f>
        <v>15564</v>
      </c>
      <c r="F75" s="86">
        <f t="shared" si="0"/>
        <v>21004</v>
      </c>
      <c r="G75" s="86">
        <f t="shared" ref="G75" si="162">K75+O75+Q75+T75+W75</f>
        <v>11004</v>
      </c>
      <c r="H75" s="86"/>
      <c r="I75" s="86">
        <f>I76+I77+I78+I79+I80+I81+I86+I87</f>
        <v>6804</v>
      </c>
      <c r="J75" s="86">
        <f>J76+J77+J78+J79+J80+J81+J86+J87</f>
        <v>6804</v>
      </c>
      <c r="K75" s="86">
        <f>K76+K77+K78+K79+K80+K81+K86+K87</f>
        <v>6804</v>
      </c>
      <c r="L75" s="86">
        <f>L76+L77+L78+L79+L80+L81+L86+L87</f>
        <v>6804</v>
      </c>
      <c r="M75" s="74"/>
      <c r="N75" s="86">
        <f>N76+N77+N78+N79+N80+N81+N86+N87</f>
        <v>0</v>
      </c>
      <c r="O75" s="86">
        <f>O76+O77+O78+O79+O80+O81+O86+O87</f>
        <v>0</v>
      </c>
      <c r="P75" s="86">
        <f>P76+P77+P78+P79+P80+P81+P86+P87</f>
        <v>14200</v>
      </c>
      <c r="Q75" s="86">
        <f>Q76+Q77+Q78+Q79+Q80+Q81+Q86+Q87</f>
        <v>4200</v>
      </c>
      <c r="R75" s="86"/>
      <c r="S75" s="86">
        <f>S76+S77+S78+S79+S80+S81+S86+S87</f>
        <v>0</v>
      </c>
      <c r="T75" s="86">
        <f>T76+T77+T78+T79+T80+T81+T86+T87</f>
        <v>0</v>
      </c>
      <c r="U75" s="74"/>
      <c r="V75" s="86">
        <f>V76+V77+V78+V79+V80+V81+V86+V87</f>
        <v>0</v>
      </c>
      <c r="W75" s="86">
        <f>W76+W77+W78+W79+W80+W81+W86+W87</f>
        <v>0</v>
      </c>
    </row>
    <row r="76" spans="1:23" ht="17.25" customHeight="1" x14ac:dyDescent="0.25">
      <c r="A76" s="45" t="s">
        <v>14</v>
      </c>
      <c r="B76" s="44" t="s">
        <v>27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</row>
    <row r="77" spans="1:23" ht="23.25" customHeight="1" x14ac:dyDescent="0.25">
      <c r="A77" s="45" t="s">
        <v>15</v>
      </c>
      <c r="B77" s="44" t="s">
        <v>28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:23" ht="23.25" customHeight="1" x14ac:dyDescent="0.25">
      <c r="A78" s="45" t="s">
        <v>16</v>
      </c>
      <c r="B78" s="44" t="s">
        <v>29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</row>
    <row r="79" spans="1:23" ht="21.75" customHeight="1" x14ac:dyDescent="0.25">
      <c r="A79" s="45" t="s">
        <v>17</v>
      </c>
      <c r="B79" s="44" t="s">
        <v>30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3" ht="18" customHeight="1" x14ac:dyDescent="0.25">
      <c r="A80" s="45" t="s">
        <v>18</v>
      </c>
      <c r="B80" s="44" t="s">
        <v>31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</row>
    <row r="81" spans="1:23" ht="42.75" x14ac:dyDescent="0.25">
      <c r="A81" s="45" t="s">
        <v>19</v>
      </c>
      <c r="B81" s="44" t="s">
        <v>32</v>
      </c>
      <c r="C81" s="59"/>
      <c r="D81" s="59">
        <f>D82</f>
        <v>33168</v>
      </c>
      <c r="E81" s="59">
        <f t="shared" ref="E81:G81" si="163">E82</f>
        <v>15564</v>
      </c>
      <c r="F81" s="59">
        <f t="shared" si="163"/>
        <v>17604</v>
      </c>
      <c r="G81" s="59">
        <f t="shared" si="163"/>
        <v>7604</v>
      </c>
      <c r="H81" s="59"/>
      <c r="I81" s="59">
        <f t="shared" ref="I81:L81" si="164">I82</f>
        <v>6804</v>
      </c>
      <c r="J81" s="59">
        <f t="shared" si="164"/>
        <v>6804</v>
      </c>
      <c r="K81" s="59">
        <f t="shared" si="164"/>
        <v>6804</v>
      </c>
      <c r="L81" s="59">
        <f t="shared" si="164"/>
        <v>6804</v>
      </c>
      <c r="M81" s="59"/>
      <c r="N81" s="59">
        <f t="shared" ref="N81:Q81" si="165">N82</f>
        <v>0</v>
      </c>
      <c r="O81" s="59">
        <f t="shared" si="165"/>
        <v>0</v>
      </c>
      <c r="P81" s="59">
        <f t="shared" si="165"/>
        <v>10800</v>
      </c>
      <c r="Q81" s="59">
        <f t="shared" si="165"/>
        <v>800</v>
      </c>
      <c r="R81" s="59"/>
      <c r="S81" s="59">
        <f t="shared" ref="S81:T81" si="166">S82</f>
        <v>0</v>
      </c>
      <c r="T81" s="59">
        <f t="shared" si="166"/>
        <v>0</v>
      </c>
      <c r="U81" s="59"/>
      <c r="V81" s="59">
        <f t="shared" ref="V81:W81" si="167">V82</f>
        <v>0</v>
      </c>
      <c r="W81" s="59">
        <f t="shared" si="167"/>
        <v>0</v>
      </c>
    </row>
    <row r="82" spans="1:23" s="47" customFormat="1" ht="31.5" customHeight="1" x14ac:dyDescent="0.25">
      <c r="A82" s="54">
        <v>5309</v>
      </c>
      <c r="B82" s="54" t="s">
        <v>53</v>
      </c>
      <c r="C82" s="58"/>
      <c r="D82" s="58">
        <f>SUM(D83:D85)</f>
        <v>33168</v>
      </c>
      <c r="E82" s="58">
        <f>SUM(E83:E85)</f>
        <v>15564</v>
      </c>
      <c r="F82" s="58">
        <f>SUM(F83:F85)</f>
        <v>17604</v>
      </c>
      <c r="G82" s="58">
        <f>SUM(G83:G85)</f>
        <v>7604</v>
      </c>
      <c r="H82" s="58"/>
      <c r="I82" s="58">
        <f>SUM(I83:I85)</f>
        <v>6804</v>
      </c>
      <c r="J82" s="58">
        <f>SUM(J83:J85)</f>
        <v>6804</v>
      </c>
      <c r="K82" s="58">
        <f>SUM(K83:K85)</f>
        <v>6804</v>
      </c>
      <c r="L82" s="58">
        <f>SUM(L83:L85)</f>
        <v>6804</v>
      </c>
      <c r="M82" s="58"/>
      <c r="N82" s="58">
        <f>SUM(N83:N85)</f>
        <v>0</v>
      </c>
      <c r="O82" s="58">
        <f>SUM(O83:O85)</f>
        <v>0</v>
      </c>
      <c r="P82" s="58">
        <f>SUM(P83:P85)</f>
        <v>10800</v>
      </c>
      <c r="Q82" s="58">
        <f>SUM(Q83:Q85)</f>
        <v>800</v>
      </c>
      <c r="R82" s="58"/>
      <c r="S82" s="58">
        <f>SUM(S83:S85)</f>
        <v>0</v>
      </c>
      <c r="T82" s="58">
        <f>SUM(T83:T85)</f>
        <v>0</v>
      </c>
      <c r="U82" s="58"/>
      <c r="V82" s="58">
        <f>SUM(V83:V85)</f>
        <v>0</v>
      </c>
      <c r="W82" s="58">
        <f>SUM(W83:W85)</f>
        <v>0</v>
      </c>
    </row>
    <row r="83" spans="1:23" s="56" customFormat="1" ht="63" customHeight="1" x14ac:dyDescent="0.25">
      <c r="A83" s="57"/>
      <c r="B83" s="60" t="s">
        <v>54</v>
      </c>
      <c r="C83" s="80" t="s">
        <v>61</v>
      </c>
      <c r="D83" s="61">
        <f>F83</f>
        <v>800</v>
      </c>
      <c r="E83" s="61">
        <v>0</v>
      </c>
      <c r="F83" s="84">
        <f t="shared" ref="F83:F85" si="168">I83+N83+P83+S83+V83</f>
        <v>800</v>
      </c>
      <c r="G83" s="84">
        <f t="shared" ref="G83:G85" si="169">K83+O83+Q83+T83+W83</f>
        <v>800</v>
      </c>
      <c r="H83" s="61"/>
      <c r="I83" s="69"/>
      <c r="J83" s="69"/>
      <c r="K83" s="69"/>
      <c r="L83" s="69"/>
      <c r="M83" s="69"/>
      <c r="N83" s="69"/>
      <c r="O83" s="69"/>
      <c r="P83" s="69">
        <v>800</v>
      </c>
      <c r="Q83" s="69">
        <v>800</v>
      </c>
      <c r="R83" s="69"/>
      <c r="S83" s="69"/>
      <c r="T83" s="69"/>
      <c r="U83" s="69"/>
      <c r="V83" s="69"/>
      <c r="W83" s="69"/>
    </row>
    <row r="84" spans="1:23" s="56" customFormat="1" ht="33" customHeight="1" x14ac:dyDescent="0.25">
      <c r="A84" s="57"/>
      <c r="B84" s="60" t="s">
        <v>55</v>
      </c>
      <c r="C84" s="80" t="s">
        <v>62</v>
      </c>
      <c r="D84" s="61">
        <v>22368</v>
      </c>
      <c r="E84" s="61">
        <v>15564</v>
      </c>
      <c r="F84" s="84">
        <f t="shared" si="168"/>
        <v>6804</v>
      </c>
      <c r="G84" s="84">
        <f t="shared" si="169"/>
        <v>6804</v>
      </c>
      <c r="H84" s="82" t="s">
        <v>64</v>
      </c>
      <c r="I84" s="69">
        <v>6804</v>
      </c>
      <c r="J84" s="69">
        <v>6804</v>
      </c>
      <c r="K84" s="69">
        <v>6804</v>
      </c>
      <c r="L84" s="69">
        <v>6804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1:23" ht="60" x14ac:dyDescent="0.25">
      <c r="A85" s="28"/>
      <c r="B85" s="26" t="s">
        <v>56</v>
      </c>
      <c r="C85" s="115" t="s">
        <v>99</v>
      </c>
      <c r="D85" s="64">
        <f>F85</f>
        <v>10000</v>
      </c>
      <c r="E85" s="64"/>
      <c r="F85" s="84">
        <f t="shared" si="168"/>
        <v>10000</v>
      </c>
      <c r="G85" s="84">
        <f t="shared" si="169"/>
        <v>0</v>
      </c>
      <c r="H85" s="64"/>
      <c r="I85" s="67"/>
      <c r="J85" s="67"/>
      <c r="K85" s="67"/>
      <c r="L85" s="67"/>
      <c r="M85" s="67"/>
      <c r="N85" s="67"/>
      <c r="O85" s="67"/>
      <c r="P85" s="67">
        <v>10000</v>
      </c>
      <c r="Q85" s="67"/>
      <c r="R85" s="67"/>
      <c r="S85" s="67"/>
      <c r="T85" s="67"/>
      <c r="U85" s="67"/>
      <c r="V85" s="67"/>
      <c r="W85" s="67"/>
    </row>
    <row r="86" spans="1:23" ht="18.75" customHeight="1" x14ac:dyDescent="0.25">
      <c r="A86" s="41" t="s">
        <v>20</v>
      </c>
      <c r="B86" s="41" t="s">
        <v>33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 ht="17.25" customHeight="1" x14ac:dyDescent="0.25">
      <c r="A87" s="41" t="s">
        <v>21</v>
      </c>
      <c r="B87" s="41" t="s">
        <v>34</v>
      </c>
      <c r="C87" s="59"/>
      <c r="D87" s="59">
        <f>D88</f>
        <v>3400</v>
      </c>
      <c r="E87" s="59">
        <f t="shared" ref="E87:G87" si="170">E88</f>
        <v>0</v>
      </c>
      <c r="F87" s="59">
        <f t="shared" si="170"/>
        <v>3400</v>
      </c>
      <c r="G87" s="59">
        <f t="shared" si="170"/>
        <v>3400</v>
      </c>
      <c r="H87" s="59"/>
      <c r="I87" s="59">
        <f t="shared" ref="I87:L87" si="171">I88</f>
        <v>0</v>
      </c>
      <c r="J87" s="59">
        <f t="shared" si="171"/>
        <v>0</v>
      </c>
      <c r="K87" s="59">
        <f t="shared" si="171"/>
        <v>0</v>
      </c>
      <c r="L87" s="59">
        <f t="shared" si="171"/>
        <v>0</v>
      </c>
      <c r="M87" s="59"/>
      <c r="N87" s="59">
        <f t="shared" ref="N87:Q87" si="172">N88</f>
        <v>0</v>
      </c>
      <c r="O87" s="59">
        <f t="shared" si="172"/>
        <v>0</v>
      </c>
      <c r="P87" s="59">
        <f t="shared" si="172"/>
        <v>3400</v>
      </c>
      <c r="Q87" s="59">
        <f t="shared" si="172"/>
        <v>3400</v>
      </c>
      <c r="R87" s="59"/>
      <c r="S87" s="59">
        <f t="shared" ref="S87:T87" si="173">S88</f>
        <v>0</v>
      </c>
      <c r="T87" s="59">
        <f t="shared" si="173"/>
        <v>0</v>
      </c>
      <c r="U87" s="59"/>
      <c r="V87" s="59">
        <f t="shared" ref="V87:W87" si="174">V88</f>
        <v>0</v>
      </c>
      <c r="W87" s="59">
        <f t="shared" si="174"/>
        <v>0</v>
      </c>
    </row>
    <row r="88" spans="1:23" s="47" customFormat="1" ht="28.5" x14ac:dyDescent="0.25">
      <c r="A88" s="54">
        <v>5309</v>
      </c>
      <c r="B88" s="54" t="s">
        <v>53</v>
      </c>
      <c r="C88" s="58"/>
      <c r="D88" s="58">
        <f>D89+D90</f>
        <v>3400</v>
      </c>
      <c r="E88" s="58">
        <f t="shared" ref="E88:G88" si="175">E89+E90</f>
        <v>0</v>
      </c>
      <c r="F88" s="58">
        <f t="shared" si="175"/>
        <v>3400</v>
      </c>
      <c r="G88" s="58">
        <f t="shared" si="175"/>
        <v>3400</v>
      </c>
      <c r="H88" s="58"/>
      <c r="I88" s="58">
        <f t="shared" ref="I88:L88" si="176">I89+I90</f>
        <v>0</v>
      </c>
      <c r="J88" s="58">
        <f t="shared" si="176"/>
        <v>0</v>
      </c>
      <c r="K88" s="58">
        <f t="shared" si="176"/>
        <v>0</v>
      </c>
      <c r="L88" s="58">
        <f t="shared" si="176"/>
        <v>0</v>
      </c>
      <c r="M88" s="58"/>
      <c r="N88" s="58">
        <f t="shared" ref="N88" si="177">N89+N90</f>
        <v>0</v>
      </c>
      <c r="O88" s="58">
        <f t="shared" ref="O88" si="178">O89+O90</f>
        <v>0</v>
      </c>
      <c r="P88" s="58">
        <f t="shared" ref="P88" si="179">P89+P90</f>
        <v>3400</v>
      </c>
      <c r="Q88" s="58">
        <f t="shared" ref="Q88" si="180">Q89+Q90</f>
        <v>3400</v>
      </c>
      <c r="R88" s="58"/>
      <c r="S88" s="58">
        <f t="shared" ref="S88" si="181">S89+S90</f>
        <v>0</v>
      </c>
      <c r="T88" s="58">
        <f t="shared" ref="T88" si="182">T89+T90</f>
        <v>0</v>
      </c>
      <c r="U88" s="58"/>
      <c r="V88" s="58">
        <f t="shared" ref="V88" si="183">V89+V90</f>
        <v>0</v>
      </c>
      <c r="W88" s="58">
        <f t="shared" ref="W88" si="184">W89+W90</f>
        <v>0</v>
      </c>
    </row>
    <row r="89" spans="1:23" s="43" customFormat="1" ht="78" customHeight="1" x14ac:dyDescent="0.25">
      <c r="A89" s="49"/>
      <c r="B89" s="30" t="s">
        <v>57</v>
      </c>
      <c r="C89" s="77" t="s">
        <v>61</v>
      </c>
      <c r="D89" s="61">
        <f>F89</f>
        <v>1700</v>
      </c>
      <c r="E89" s="61">
        <v>0</v>
      </c>
      <c r="F89" s="84">
        <f t="shared" ref="F89:F90" si="185">I89+N89+P89+S89+V89</f>
        <v>1700</v>
      </c>
      <c r="G89" s="84">
        <f t="shared" ref="G89:G90" si="186">K89+O89+Q89+T89+W89</f>
        <v>1700</v>
      </c>
      <c r="H89" s="61"/>
      <c r="I89" s="61"/>
      <c r="J89" s="61"/>
      <c r="K89" s="61"/>
      <c r="L89" s="61"/>
      <c r="M89" s="61"/>
      <c r="N89" s="61"/>
      <c r="O89" s="61"/>
      <c r="P89" s="61">
        <v>1700</v>
      </c>
      <c r="Q89" s="61">
        <v>1700</v>
      </c>
      <c r="R89" s="61"/>
      <c r="S89" s="61"/>
      <c r="T89" s="61"/>
      <c r="U89" s="61"/>
      <c r="V89" s="61"/>
      <c r="W89" s="61"/>
    </row>
    <row r="90" spans="1:23" ht="63.75" customHeight="1" x14ac:dyDescent="0.25">
      <c r="A90" s="28"/>
      <c r="B90" s="32" t="s">
        <v>58</v>
      </c>
      <c r="C90" s="77" t="s">
        <v>61</v>
      </c>
      <c r="D90" s="64">
        <f>F90</f>
        <v>1700</v>
      </c>
      <c r="E90" s="64">
        <v>0</v>
      </c>
      <c r="F90" s="84">
        <f t="shared" si="185"/>
        <v>1700</v>
      </c>
      <c r="G90" s="84">
        <f t="shared" si="186"/>
        <v>1700</v>
      </c>
      <c r="H90" s="64"/>
      <c r="I90" s="64"/>
      <c r="J90" s="64"/>
      <c r="K90" s="64"/>
      <c r="L90" s="64"/>
      <c r="M90" s="64"/>
      <c r="N90" s="64"/>
      <c r="O90" s="64"/>
      <c r="P90" s="64">
        <v>1700</v>
      </c>
      <c r="Q90" s="64">
        <v>1700</v>
      </c>
      <c r="R90" s="64"/>
      <c r="S90" s="64"/>
      <c r="T90" s="64"/>
      <c r="U90" s="64"/>
      <c r="V90" s="64"/>
      <c r="W90" s="64"/>
    </row>
    <row r="91" spans="1:23" s="7" customFormat="1" x14ac:dyDescent="0.25">
      <c r="A91" s="24">
        <v>5400</v>
      </c>
      <c r="B91" s="29" t="s">
        <v>8</v>
      </c>
      <c r="C91" s="86"/>
      <c r="D91" s="86">
        <f>D92+D93+D94+D95+D96+D97+D98+D99</f>
        <v>0</v>
      </c>
      <c r="E91" s="86">
        <f>E92+E93+E94+E95+E96+E97+E98+E99</f>
        <v>0</v>
      </c>
      <c r="F91" s="86">
        <f t="shared" ref="F91" si="187">I91+N91+P91+S91+V91</f>
        <v>0</v>
      </c>
      <c r="G91" s="86">
        <f t="shared" ref="G91" si="188">K91+O91+Q91+T91+W91</f>
        <v>0</v>
      </c>
      <c r="H91" s="86"/>
      <c r="I91" s="86">
        <f>I92+I93+I94+I95+I96+I97+I98+I99</f>
        <v>0</v>
      </c>
      <c r="J91" s="86">
        <f>J92+J93+J94+J95+J96+J97+J98+J99</f>
        <v>0</v>
      </c>
      <c r="K91" s="86">
        <f>K92+K93+K94+K95+K96+K97+K98+K99</f>
        <v>0</v>
      </c>
      <c r="L91" s="86">
        <f>L92+L93+L94+L95+L96+L97+L98+L99</f>
        <v>0</v>
      </c>
      <c r="M91" s="74"/>
      <c r="N91" s="86">
        <f>N92+N93+N94+N95+N96+N97+N98+N99</f>
        <v>0</v>
      </c>
      <c r="O91" s="86">
        <f>O92+O93+O94+O95+O96+O97+O98+O99</f>
        <v>0</v>
      </c>
      <c r="P91" s="86">
        <f>P92+P93+P94+P95+P96+P97+P98+P99</f>
        <v>0</v>
      </c>
      <c r="Q91" s="86">
        <f>Q92+Q93+Q94+Q95+Q96+Q97+Q98+Q99</f>
        <v>0</v>
      </c>
      <c r="R91" s="86"/>
      <c r="S91" s="86">
        <f>S92+S93+S94+S95+S96+S97+S98+S99</f>
        <v>0</v>
      </c>
      <c r="T91" s="86">
        <f>T92+T93+T94+T95+T96+T97+T98+T99</f>
        <v>0</v>
      </c>
      <c r="U91" s="74"/>
      <c r="V91" s="86">
        <f>V92+V93+V94+V95+V96+V97+V98+V99</f>
        <v>0</v>
      </c>
      <c r="W91" s="86">
        <f>W92+W93+W94+W95+W96+W97+W98+W99</f>
        <v>0</v>
      </c>
    </row>
    <row r="92" spans="1:23" ht="17.25" customHeight="1" x14ac:dyDescent="0.25">
      <c r="A92" s="41" t="s">
        <v>14</v>
      </c>
      <c r="B92" s="27" t="s">
        <v>27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</row>
    <row r="93" spans="1:23" ht="19.5" customHeight="1" x14ac:dyDescent="0.25">
      <c r="A93" s="41" t="s">
        <v>15</v>
      </c>
      <c r="B93" s="27" t="s">
        <v>28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</row>
    <row r="94" spans="1:23" ht="18.75" customHeight="1" x14ac:dyDescent="0.25">
      <c r="A94" s="41" t="s">
        <v>16</v>
      </c>
      <c r="B94" s="27" t="s">
        <v>29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</row>
    <row r="95" spans="1:23" ht="16.5" customHeight="1" x14ac:dyDescent="0.25">
      <c r="A95" s="41" t="s">
        <v>17</v>
      </c>
      <c r="B95" s="27" t="s">
        <v>30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23" ht="18" customHeight="1" x14ac:dyDescent="0.25">
      <c r="A96" s="41" t="s">
        <v>18</v>
      </c>
      <c r="B96" s="27" t="s">
        <v>31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</row>
    <row r="97" spans="1:23" ht="43.5" x14ac:dyDescent="0.25">
      <c r="A97" s="45" t="s">
        <v>19</v>
      </c>
      <c r="B97" s="27" t="s">
        <v>32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</row>
    <row r="98" spans="1:23" ht="29.25" x14ac:dyDescent="0.25">
      <c r="A98" s="41" t="s">
        <v>20</v>
      </c>
      <c r="B98" s="27" t="s">
        <v>33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</row>
    <row r="99" spans="1:23" ht="29.25" x14ac:dyDescent="0.25">
      <c r="A99" s="41" t="s">
        <v>21</v>
      </c>
      <c r="B99" s="27" t="s">
        <v>34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</row>
    <row r="100" spans="1:23" s="7" customFormat="1" x14ac:dyDescent="0.25">
      <c r="A100" s="24">
        <v>5500</v>
      </c>
      <c r="B100" s="29" t="s">
        <v>6</v>
      </c>
      <c r="C100" s="86"/>
      <c r="D100" s="86">
        <f>D101+D102+D103+D104+D105+D106+D107+D110</f>
        <v>20000</v>
      </c>
      <c r="E100" s="86">
        <f>E101+E102+E103+E104+E105+E106+E107+E110</f>
        <v>0</v>
      </c>
      <c r="F100" s="86">
        <f t="shared" ref="F100" si="189">I100+N100+P100+S100+V100</f>
        <v>20000</v>
      </c>
      <c r="G100" s="86">
        <f t="shared" ref="G100" si="190">K100+O100+Q100+T100+W100</f>
        <v>20000</v>
      </c>
      <c r="H100" s="86"/>
      <c r="I100" s="86">
        <f>I101+I102+I103+I104+I105+I106+I107+I110</f>
        <v>0</v>
      </c>
      <c r="J100" s="86">
        <f>J101+J102+J103+J104+J105+J106+J107+J110</f>
        <v>0</v>
      </c>
      <c r="K100" s="86">
        <f>K101+K102+K103+K104+K105+K106+K107+K110</f>
        <v>0</v>
      </c>
      <c r="L100" s="86">
        <f>L101+L102+L103+L104+L105+L106+L107+L110</f>
        <v>0</v>
      </c>
      <c r="M100" s="74"/>
      <c r="N100" s="86">
        <f>N101+N102+N103+N104+N105+N106+N107+N110</f>
        <v>0</v>
      </c>
      <c r="O100" s="86">
        <f>O101+O102+O103+O104+O105+O106+O107+O110</f>
        <v>0</v>
      </c>
      <c r="P100" s="86">
        <f>P101+P102+P103+P104+P105+P106+P107+P110</f>
        <v>20000</v>
      </c>
      <c r="Q100" s="86">
        <f>Q101+Q102+Q103+Q104+Q105+Q106+Q107+Q110</f>
        <v>20000</v>
      </c>
      <c r="R100" s="86"/>
      <c r="S100" s="86">
        <f>S101+S102+S103+S104+S105+S106+S107+S110</f>
        <v>0</v>
      </c>
      <c r="T100" s="86">
        <f>T101+T102+T103+T104+T105+T106+T107+T110</f>
        <v>0</v>
      </c>
      <c r="U100" s="74"/>
      <c r="V100" s="86">
        <f>V101+V102+V103+V104+V105+V106+V107+V110</f>
        <v>0</v>
      </c>
      <c r="W100" s="86">
        <f>W101+W102+W103+W104+W105+W106+W107+W110</f>
        <v>0</v>
      </c>
    </row>
    <row r="101" spans="1:23" s="7" customFormat="1" ht="18" customHeight="1" x14ac:dyDescent="0.25">
      <c r="A101" s="41" t="s">
        <v>14</v>
      </c>
      <c r="B101" s="27" t="s">
        <v>27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</row>
    <row r="102" spans="1:23" ht="18" customHeight="1" x14ac:dyDescent="0.25">
      <c r="A102" s="41" t="s">
        <v>15</v>
      </c>
      <c r="B102" s="27" t="s">
        <v>28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 ht="20.25" customHeight="1" x14ac:dyDescent="0.25">
      <c r="A103" s="41" t="s">
        <v>16</v>
      </c>
      <c r="B103" s="27" t="s">
        <v>29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</row>
    <row r="104" spans="1:23" ht="20.25" customHeight="1" x14ac:dyDescent="0.25">
      <c r="A104" s="41" t="s">
        <v>17</v>
      </c>
      <c r="B104" s="27" t="s">
        <v>30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 ht="21" customHeight="1" x14ac:dyDescent="0.25">
      <c r="A105" s="41" t="s">
        <v>18</v>
      </c>
      <c r="B105" s="27" t="s">
        <v>31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</row>
    <row r="106" spans="1:23" ht="43.5" x14ac:dyDescent="0.25">
      <c r="A106" s="45" t="s">
        <v>19</v>
      </c>
      <c r="B106" s="27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</row>
    <row r="107" spans="1:23" ht="19.5" customHeight="1" x14ac:dyDescent="0.25">
      <c r="A107" s="41" t="s">
        <v>20</v>
      </c>
      <c r="B107" s="27" t="s">
        <v>33</v>
      </c>
      <c r="C107" s="59"/>
      <c r="D107" s="59">
        <f>D108</f>
        <v>20000</v>
      </c>
      <c r="E107" s="59">
        <f t="shared" ref="E107:G107" si="191">E108</f>
        <v>0</v>
      </c>
      <c r="F107" s="59">
        <f t="shared" si="191"/>
        <v>20000</v>
      </c>
      <c r="G107" s="59">
        <f t="shared" si="191"/>
        <v>20000</v>
      </c>
      <c r="H107" s="59"/>
      <c r="I107" s="59">
        <f t="shared" ref="I107:L107" si="192">I108</f>
        <v>0</v>
      </c>
      <c r="J107" s="59">
        <f t="shared" si="192"/>
        <v>0</v>
      </c>
      <c r="K107" s="59">
        <f t="shared" si="192"/>
        <v>0</v>
      </c>
      <c r="L107" s="59">
        <f t="shared" si="192"/>
        <v>0</v>
      </c>
      <c r="M107" s="59"/>
      <c r="N107" s="59">
        <f t="shared" ref="N107:Q107" si="193">N108</f>
        <v>0</v>
      </c>
      <c r="O107" s="59">
        <f t="shared" si="193"/>
        <v>0</v>
      </c>
      <c r="P107" s="59">
        <f t="shared" si="193"/>
        <v>20000</v>
      </c>
      <c r="Q107" s="59">
        <f t="shared" si="193"/>
        <v>20000</v>
      </c>
      <c r="R107" s="59"/>
      <c r="S107" s="59">
        <f t="shared" ref="S107:T107" si="194">S108</f>
        <v>0</v>
      </c>
      <c r="T107" s="59">
        <f t="shared" si="194"/>
        <v>0</v>
      </c>
      <c r="U107" s="59"/>
      <c r="V107" s="59">
        <f t="shared" ref="V107:W107" si="195">V108</f>
        <v>0</v>
      </c>
      <c r="W107" s="59">
        <f t="shared" si="195"/>
        <v>0</v>
      </c>
    </row>
    <row r="108" spans="1:23" s="7" customFormat="1" ht="28.5" x14ac:dyDescent="0.25">
      <c r="A108" s="54">
        <v>5503</v>
      </c>
      <c r="B108" s="54" t="s">
        <v>59</v>
      </c>
      <c r="C108" s="58"/>
      <c r="D108" s="58">
        <f>D109</f>
        <v>20000</v>
      </c>
      <c r="E108" s="58">
        <f t="shared" ref="E108:G108" si="196">E109</f>
        <v>0</v>
      </c>
      <c r="F108" s="58">
        <f t="shared" si="196"/>
        <v>20000</v>
      </c>
      <c r="G108" s="58">
        <f t="shared" si="196"/>
        <v>20000</v>
      </c>
      <c r="H108" s="58"/>
      <c r="I108" s="58">
        <f t="shared" ref="I108:L108" si="197">I109</f>
        <v>0</v>
      </c>
      <c r="J108" s="58">
        <f t="shared" si="197"/>
        <v>0</v>
      </c>
      <c r="K108" s="58">
        <f t="shared" si="197"/>
        <v>0</v>
      </c>
      <c r="L108" s="58">
        <f t="shared" si="197"/>
        <v>0</v>
      </c>
      <c r="M108" s="58"/>
      <c r="N108" s="58">
        <f t="shared" ref="N108:Q108" si="198">N109</f>
        <v>0</v>
      </c>
      <c r="O108" s="58">
        <f t="shared" si="198"/>
        <v>0</v>
      </c>
      <c r="P108" s="58">
        <f t="shared" si="198"/>
        <v>20000</v>
      </c>
      <c r="Q108" s="58">
        <f t="shared" si="198"/>
        <v>20000</v>
      </c>
      <c r="R108" s="58"/>
      <c r="S108" s="58">
        <f t="shared" ref="S108:T108" si="199">S109</f>
        <v>0</v>
      </c>
      <c r="T108" s="58">
        <f t="shared" si="199"/>
        <v>0</v>
      </c>
      <c r="U108" s="58"/>
      <c r="V108" s="58">
        <f t="shared" ref="V108:W108" si="200">V109</f>
        <v>0</v>
      </c>
      <c r="W108" s="58">
        <f t="shared" si="200"/>
        <v>0</v>
      </c>
    </row>
    <row r="109" spans="1:23" ht="32.25" customHeight="1" x14ac:dyDescent="0.25">
      <c r="A109" s="28"/>
      <c r="B109" s="26" t="s">
        <v>88</v>
      </c>
      <c r="C109" s="115" t="s">
        <v>99</v>
      </c>
      <c r="D109" s="64">
        <f>F109</f>
        <v>20000</v>
      </c>
      <c r="E109" s="64">
        <v>0</v>
      </c>
      <c r="F109" s="84">
        <f t="shared" ref="F109" si="201">I109+N109+P109+S109+V109</f>
        <v>20000</v>
      </c>
      <c r="G109" s="84">
        <f t="shared" ref="G109" si="202">K109+O109+Q109+T109+W109</f>
        <v>20000</v>
      </c>
      <c r="H109" s="68"/>
      <c r="I109" s="64"/>
      <c r="J109" s="64"/>
      <c r="K109" s="64"/>
      <c r="L109" s="64"/>
      <c r="M109" s="64"/>
      <c r="N109" s="64"/>
      <c r="O109" s="64"/>
      <c r="P109" s="64">
        <v>20000</v>
      </c>
      <c r="Q109" s="64">
        <v>20000</v>
      </c>
      <c r="R109" s="64"/>
      <c r="S109" s="64"/>
      <c r="T109" s="64"/>
      <c r="U109" s="64"/>
      <c r="V109" s="64"/>
      <c r="W109" s="64"/>
    </row>
    <row r="110" spans="1:23" ht="18" customHeight="1" x14ac:dyDescent="0.25">
      <c r="A110" s="41" t="s">
        <v>21</v>
      </c>
      <c r="B110" s="41" t="s">
        <v>34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 x14ac:dyDescent="0.25">
      <c r="A111" s="34"/>
      <c r="B111" s="35"/>
      <c r="C111" s="36"/>
      <c r="D111" s="34"/>
      <c r="E111" s="34"/>
      <c r="F111" s="34"/>
      <c r="G111" s="34"/>
      <c r="H111" s="37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x14ac:dyDescent="0.25">
      <c r="A112" s="34"/>
      <c r="B112" s="35"/>
      <c r="C112" s="36"/>
      <c r="D112" s="34"/>
      <c r="E112" s="34"/>
      <c r="F112" s="34"/>
      <c r="G112" s="34"/>
      <c r="H112" s="37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ht="23.2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34"/>
      <c r="U113" s="34"/>
      <c r="V113" s="34"/>
      <c r="W113" s="34"/>
    </row>
    <row r="114" spans="1:23" ht="38.25" customHeight="1" x14ac:dyDescent="0.25">
      <c r="A114" s="11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16"/>
      <c r="U114" s="34"/>
      <c r="V114" s="34"/>
      <c r="W114" s="34"/>
    </row>
    <row r="115" spans="1:23" ht="38.25" customHeight="1" x14ac:dyDescent="0.25">
      <c r="A115" s="11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16"/>
      <c r="U115" s="34"/>
      <c r="V115" s="34"/>
      <c r="W115" s="34"/>
    </row>
    <row r="116" spans="1:23" ht="25.5" customHeight="1" x14ac:dyDescent="0.25">
      <c r="A116" s="11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16"/>
      <c r="U116" s="34"/>
      <c r="V116" s="34"/>
      <c r="W116" s="34"/>
    </row>
    <row r="117" spans="1:23" ht="26.25" customHeight="1" x14ac:dyDescent="0.25">
      <c r="A117" s="11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16"/>
      <c r="U117" s="34"/>
      <c r="V117" s="34"/>
      <c r="W117" s="34"/>
    </row>
    <row r="118" spans="1:23" ht="29.25" customHeight="1" x14ac:dyDescent="0.25">
      <c r="A118" s="11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16"/>
      <c r="U118" s="34"/>
      <c r="V118" s="34"/>
      <c r="W118" s="34"/>
    </row>
    <row r="119" spans="1:23" ht="27" customHeight="1" x14ac:dyDescent="0.25">
      <c r="A119" s="116"/>
      <c r="B119" s="147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16"/>
      <c r="U119" s="34"/>
      <c r="V119" s="34"/>
      <c r="W119" s="34"/>
    </row>
    <row r="120" spans="1:23" ht="29.25" customHeight="1" x14ac:dyDescent="0.2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8"/>
      <c r="V120" s="8"/>
      <c r="W120" s="8"/>
    </row>
    <row r="121" spans="1:23" ht="25.5" customHeight="1" x14ac:dyDescent="0.25">
      <c r="A121" s="116"/>
      <c r="B121" s="145"/>
      <c r="C121" s="145"/>
      <c r="D121" s="145"/>
      <c r="E121" s="126"/>
      <c r="F121" s="126"/>
      <c r="G121" s="126"/>
      <c r="H121" s="126"/>
      <c r="I121" s="126"/>
      <c r="J121" s="126"/>
      <c r="K121" s="126"/>
      <c r="L121" s="126"/>
      <c r="M121" s="129"/>
      <c r="N121" s="129"/>
      <c r="O121" s="129"/>
      <c r="P121" s="129"/>
      <c r="Q121" s="117"/>
      <c r="R121" s="117"/>
      <c r="S121" s="116"/>
      <c r="T121" s="116"/>
      <c r="U121" s="8"/>
      <c r="V121" s="8"/>
      <c r="W121" s="8"/>
    </row>
    <row r="122" spans="1:23" ht="18.75" customHeight="1" x14ac:dyDescent="0.25">
      <c r="A122" s="116"/>
      <c r="B122" s="118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9"/>
      <c r="N122" s="129"/>
      <c r="O122" s="129"/>
      <c r="P122" s="129"/>
      <c r="Q122" s="117"/>
      <c r="R122" s="117"/>
      <c r="S122" s="116"/>
      <c r="T122" s="116"/>
      <c r="U122" s="8"/>
      <c r="V122" s="8"/>
      <c r="W122" s="8"/>
    </row>
    <row r="123" spans="1:23" ht="26.25" customHeight="1" x14ac:dyDescent="0.25">
      <c r="A123" s="116"/>
      <c r="B123" s="119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9"/>
      <c r="N123" s="129"/>
      <c r="O123" s="129"/>
      <c r="P123" s="129"/>
      <c r="Q123" s="117"/>
      <c r="R123" s="117"/>
      <c r="S123" s="116"/>
      <c r="T123" s="116"/>
      <c r="U123" s="8"/>
      <c r="V123" s="8"/>
      <c r="W123" s="8"/>
    </row>
    <row r="124" spans="1:23" ht="25.5" customHeight="1" x14ac:dyDescent="0.25">
      <c r="A124" s="116"/>
      <c r="B124" s="145"/>
      <c r="C124" s="145"/>
      <c r="D124" s="145"/>
      <c r="E124" s="126"/>
      <c r="F124" s="126"/>
      <c r="G124" s="126"/>
      <c r="H124" s="126"/>
      <c r="I124" s="126"/>
      <c r="J124" s="126"/>
      <c r="K124" s="126"/>
      <c r="L124" s="126"/>
      <c r="M124" s="129"/>
      <c r="N124" s="129"/>
      <c r="O124" s="129"/>
      <c r="P124" s="129"/>
      <c r="Q124" s="117"/>
      <c r="R124" s="117"/>
      <c r="S124" s="116"/>
      <c r="T124" s="116"/>
      <c r="U124" s="8"/>
      <c r="V124" s="8"/>
      <c r="W124" s="8"/>
    </row>
    <row r="125" spans="1:23" ht="21.75" customHeight="1" x14ac:dyDescent="0.25">
      <c r="A125" s="116"/>
      <c r="B125" s="119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9"/>
      <c r="N125" s="129"/>
      <c r="O125" s="129"/>
      <c r="P125" s="129"/>
      <c r="Q125" s="117"/>
      <c r="R125" s="117"/>
      <c r="S125" s="116"/>
      <c r="T125" s="116"/>
      <c r="U125" s="8"/>
      <c r="V125" s="8"/>
      <c r="W125" s="8"/>
    </row>
    <row r="126" spans="1:23" ht="32.25" customHeight="1" x14ac:dyDescent="0.25">
      <c r="A126" s="116"/>
      <c r="B126" s="145"/>
      <c r="C126" s="145"/>
      <c r="D126" s="145"/>
      <c r="E126" s="126"/>
      <c r="F126" s="126"/>
      <c r="G126" s="126"/>
      <c r="H126" s="126"/>
      <c r="I126" s="126"/>
      <c r="J126" s="126"/>
      <c r="K126" s="126"/>
      <c r="L126" s="126"/>
      <c r="M126" s="129"/>
      <c r="N126" s="129"/>
      <c r="O126" s="129"/>
      <c r="P126" s="129"/>
      <c r="Q126" s="117"/>
      <c r="R126" s="117"/>
      <c r="S126" s="116"/>
      <c r="T126" s="116"/>
      <c r="U126" s="8"/>
      <c r="V126" s="8"/>
      <c r="W126" s="8"/>
    </row>
    <row r="127" spans="1:23" ht="14.25" customHeight="1" x14ac:dyDescent="0.25">
      <c r="A127" s="120"/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9"/>
      <c r="N127" s="129"/>
      <c r="O127" s="129"/>
      <c r="P127" s="129"/>
      <c r="Q127" s="117"/>
      <c r="R127" s="117"/>
      <c r="S127" s="116"/>
      <c r="T127" s="116"/>
      <c r="U127" s="8"/>
      <c r="V127" s="8"/>
      <c r="W127" s="8"/>
    </row>
    <row r="128" spans="1:23" ht="21" customHeight="1" x14ac:dyDescent="0.25">
      <c r="A128" s="120"/>
      <c r="B128" s="123"/>
      <c r="C128" s="123"/>
      <c r="D128" s="122"/>
      <c r="E128" s="122"/>
      <c r="F128" s="122"/>
      <c r="G128" s="122"/>
      <c r="H128" s="122"/>
      <c r="I128" s="122"/>
      <c r="J128" s="122"/>
      <c r="K128" s="122"/>
      <c r="L128" s="122"/>
      <c r="M128" s="129"/>
      <c r="N128" s="126"/>
      <c r="O128" s="126"/>
      <c r="P128" s="126"/>
      <c r="Q128" s="116"/>
      <c r="R128" s="116"/>
      <c r="S128" s="116"/>
      <c r="T128" s="116"/>
      <c r="U128" s="8"/>
      <c r="V128" s="8"/>
      <c r="W128" s="8"/>
    </row>
    <row r="129" spans="1:23" ht="15.75" x14ac:dyDescent="0.25">
      <c r="A129" s="120"/>
      <c r="B129" s="124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6"/>
      <c r="N129" s="126"/>
      <c r="O129" s="126"/>
      <c r="P129" s="126"/>
      <c r="Q129" s="116"/>
      <c r="R129" s="116"/>
      <c r="S129" s="116"/>
      <c r="T129" s="116"/>
      <c r="U129" s="8"/>
      <c r="V129" s="8"/>
      <c r="W129" s="8"/>
    </row>
    <row r="130" spans="1:23" ht="15.75" x14ac:dyDescent="0.25">
      <c r="A130" s="120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6"/>
      <c r="N130" s="126"/>
      <c r="O130" s="126"/>
      <c r="P130" s="126"/>
      <c r="Q130" s="116"/>
      <c r="R130" s="116"/>
      <c r="S130" s="116"/>
      <c r="T130" s="116"/>
      <c r="U130" s="8"/>
      <c r="V130" s="8"/>
      <c r="W130" s="8"/>
    </row>
    <row r="131" spans="1:23" ht="15.75" x14ac:dyDescent="0.25">
      <c r="A131" s="116"/>
      <c r="B131" s="125"/>
      <c r="C131" s="126"/>
      <c r="D131" s="126"/>
      <c r="E131" s="126"/>
      <c r="F131" s="126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0"/>
      <c r="R131" s="120"/>
      <c r="S131" s="120"/>
      <c r="T131" s="120"/>
      <c r="U131" s="38"/>
      <c r="V131" s="38"/>
      <c r="W131" s="38"/>
    </row>
    <row r="132" spans="1:23" ht="15.75" x14ac:dyDescent="0.25">
      <c r="A132" s="116"/>
      <c r="B132" s="125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16"/>
      <c r="R132" s="116"/>
      <c r="S132" s="116"/>
      <c r="T132" s="116"/>
      <c r="U132" s="34"/>
      <c r="V132" s="34"/>
      <c r="W132" s="34"/>
    </row>
    <row r="133" spans="1:23" ht="15.75" x14ac:dyDescent="0.25">
      <c r="A133" s="116"/>
      <c r="B133" s="125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16"/>
      <c r="R133" s="116"/>
      <c r="S133" s="116"/>
      <c r="T133" s="116"/>
      <c r="U133" s="34"/>
      <c r="V133" s="34"/>
      <c r="W133" s="34"/>
    </row>
    <row r="134" spans="1:23" ht="15.75" x14ac:dyDescent="0.25">
      <c r="A134" s="127"/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7"/>
      <c r="R134" s="127"/>
      <c r="S134" s="127"/>
      <c r="T134" s="127"/>
      <c r="U134" s="3"/>
      <c r="V134" s="3"/>
      <c r="W134" s="3"/>
    </row>
    <row r="135" spans="1:23" x14ac:dyDescent="0.25">
      <c r="A135" s="127"/>
      <c r="B135" s="128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3"/>
      <c r="V135" s="3"/>
      <c r="W135" s="3"/>
    </row>
    <row r="136" spans="1:23" x14ac:dyDescent="0.25">
      <c r="A136" s="127"/>
      <c r="B136" s="128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3"/>
      <c r="V136" s="3"/>
      <c r="W136" s="3"/>
    </row>
    <row r="137" spans="1:23" x14ac:dyDescent="0.25">
      <c r="A137" s="127"/>
      <c r="B137" s="128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3"/>
      <c r="V137" s="3"/>
      <c r="W137" s="3"/>
    </row>
    <row r="138" spans="1:23" x14ac:dyDescent="0.25">
      <c r="A138" s="127"/>
      <c r="B138" s="128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3"/>
      <c r="V138" s="3"/>
      <c r="W138" s="3"/>
    </row>
    <row r="139" spans="1:23" x14ac:dyDescent="0.25">
      <c r="A139" s="127"/>
      <c r="B139" s="128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3"/>
      <c r="V139" s="3"/>
      <c r="W139" s="3"/>
    </row>
    <row r="140" spans="1:23" x14ac:dyDescent="0.25">
      <c r="A140" s="127"/>
      <c r="B140" s="128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3"/>
      <c r="V140" s="3"/>
      <c r="W140" s="3"/>
    </row>
    <row r="141" spans="1:23" x14ac:dyDescent="0.25">
      <c r="A141" s="127"/>
      <c r="B141" s="128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3"/>
      <c r="V141" s="3"/>
      <c r="W141" s="3"/>
    </row>
    <row r="142" spans="1:23" x14ac:dyDescent="0.25">
      <c r="A142" s="127"/>
      <c r="B142" s="128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3"/>
      <c r="V142" s="3"/>
      <c r="W142" s="3"/>
    </row>
    <row r="143" spans="1:23" x14ac:dyDescent="0.25">
      <c r="A143" s="127"/>
      <c r="B143" s="128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3"/>
      <c r="V143" s="3"/>
      <c r="W143" s="3"/>
    </row>
    <row r="144" spans="1:23" x14ac:dyDescent="0.25">
      <c r="A144" s="127"/>
      <c r="B144" s="128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3"/>
      <c r="V144" s="3"/>
      <c r="W144" s="3"/>
    </row>
    <row r="145" spans="1:23" x14ac:dyDescent="0.25">
      <c r="A145" s="127"/>
      <c r="B145" s="128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3"/>
      <c r="V145" s="3"/>
      <c r="W145" s="3"/>
    </row>
    <row r="146" spans="1:23" x14ac:dyDescent="0.25">
      <c r="A146" s="127"/>
      <c r="B146" s="128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3"/>
      <c r="V146" s="3"/>
      <c r="W146" s="3"/>
    </row>
    <row r="147" spans="1:23" x14ac:dyDescent="0.25">
      <c r="A147" s="127"/>
      <c r="B147" s="128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3"/>
      <c r="V147" s="3"/>
      <c r="W147" s="3"/>
    </row>
    <row r="148" spans="1:23" x14ac:dyDescent="0.25">
      <c r="B148" s="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5">
      <c r="B149" s="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5">
      <c r="B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B151" s="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5">
      <c r="B152" s="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5">
      <c r="B153" s="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5">
      <c r="B154" s="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B155" s="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B156" s="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5">
      <c r="B157" s="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5">
      <c r="B158" s="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5">
      <c r="B159" s="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5">
      <c r="B160" s="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x14ac:dyDescent="0.25">
      <c r="B161" s="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x14ac:dyDescent="0.25">
      <c r="B162" s="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x14ac:dyDescent="0.25">
      <c r="B163" s="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x14ac:dyDescent="0.25">
      <c r="B164" s="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x14ac:dyDescent="0.25">
      <c r="B165" s="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x14ac:dyDescent="0.25">
      <c r="B166" s="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x14ac:dyDescent="0.25">
      <c r="B167" s="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x14ac:dyDescent="0.25">
      <c r="B168" s="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x14ac:dyDescent="0.25">
      <c r="B169" s="5"/>
    </row>
    <row r="170" spans="2:23" x14ac:dyDescent="0.25">
      <c r="B170" s="5"/>
    </row>
    <row r="171" spans="2:23" x14ac:dyDescent="0.25">
      <c r="B171" s="5"/>
    </row>
    <row r="172" spans="2:23" x14ac:dyDescent="0.25">
      <c r="B172" s="5"/>
    </row>
    <row r="173" spans="2:23" x14ac:dyDescent="0.25">
      <c r="B173" s="5"/>
    </row>
  </sheetData>
  <mergeCells count="24">
    <mergeCell ref="A5:W5"/>
    <mergeCell ref="A4:W4"/>
    <mergeCell ref="B121:D121"/>
    <mergeCell ref="B126:D126"/>
    <mergeCell ref="B124:D124"/>
    <mergeCell ref="B115:S115"/>
    <mergeCell ref="B116:S116"/>
    <mergeCell ref="B117:S117"/>
    <mergeCell ref="B118:S118"/>
    <mergeCell ref="B119:S119"/>
    <mergeCell ref="B114:S114"/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H9:L9"/>
    <mergeCell ref="M9:O9"/>
    <mergeCell ref="P9:Q9"/>
    <mergeCell ref="U9:W9"/>
  </mergeCells>
  <pageMargins left="0.27559055118110237" right="0.15748031496062992" top="0.6692913385826772" bottom="0.35433070866141736" header="0.31496062992125984" footer="0.15748031496062992"/>
  <pageSetup paperSize="9" scale="45" fitToHeight="412" orientation="landscape" r:id="rId1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k</cp:lastModifiedBy>
  <cp:lastPrinted>2019-08-09T07:44:01Z</cp:lastPrinted>
  <dcterms:created xsi:type="dcterms:W3CDTF">2015-02-06T12:34:28Z</dcterms:created>
  <dcterms:modified xsi:type="dcterms:W3CDTF">2019-08-09T07:44:03Z</dcterms:modified>
</cp:coreProperties>
</file>